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/>
  <xr:revisionPtr revIDLastSave="0" documentId="13_ncr:1_{938E9ED6-1CF1-4662-BA0E-AB58C9BEE55A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Formularz" sheetId="2" r:id="rId1"/>
  </sheets>
  <definedNames>
    <definedName name="_xlnm.Print_Area" localSheetId="0">Formularz!$A$1:$K$152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141" i="2" l="1"/>
  <c r="K141" i="2" s="1"/>
  <c r="I142" i="2"/>
  <c r="K142" i="2" s="1"/>
  <c r="I143" i="2"/>
  <c r="K143" i="2" s="1"/>
  <c r="I144" i="2"/>
  <c r="K144" i="2" s="1"/>
  <c r="I145" i="2"/>
  <c r="K145" i="2" s="1"/>
  <c r="I146" i="2"/>
  <c r="K146" i="2" s="1"/>
  <c r="I147" i="2"/>
  <c r="K147" i="2" s="1"/>
  <c r="I140" i="2"/>
  <c r="K140" i="2" s="1"/>
  <c r="I133" i="2"/>
  <c r="I125" i="2"/>
  <c r="K125" i="2" s="1"/>
  <c r="I126" i="2"/>
  <c r="K126" i="2" s="1"/>
  <c r="I127" i="2"/>
  <c r="K127" i="2" s="1"/>
  <c r="I128" i="2"/>
  <c r="K128" i="2" s="1"/>
  <c r="I129" i="2"/>
  <c r="K129" i="2" s="1"/>
  <c r="I130" i="2"/>
  <c r="K130" i="2" s="1"/>
  <c r="I131" i="2"/>
  <c r="K131" i="2" s="1"/>
  <c r="I132" i="2"/>
  <c r="K132" i="2" s="1"/>
  <c r="I124" i="2"/>
  <c r="K124" i="2" s="1"/>
  <c r="K103" i="2"/>
  <c r="K107" i="2"/>
  <c r="K116" i="2"/>
  <c r="K101" i="2"/>
  <c r="I102" i="2"/>
  <c r="K102" i="2" s="1"/>
  <c r="I103" i="2"/>
  <c r="I104" i="2"/>
  <c r="K104" i="2" s="1"/>
  <c r="I105" i="2"/>
  <c r="K105" i="2" s="1"/>
  <c r="I106" i="2"/>
  <c r="K106" i="2" s="1"/>
  <c r="I107" i="2"/>
  <c r="I108" i="2"/>
  <c r="K108" i="2" s="1"/>
  <c r="I109" i="2"/>
  <c r="K109" i="2" s="1"/>
  <c r="I110" i="2"/>
  <c r="K110" i="2" s="1"/>
  <c r="I111" i="2"/>
  <c r="K111" i="2" s="1"/>
  <c r="I112" i="2"/>
  <c r="K112" i="2" s="1"/>
  <c r="I113" i="2"/>
  <c r="K113" i="2" s="1"/>
  <c r="I114" i="2"/>
  <c r="K114" i="2" s="1"/>
  <c r="I115" i="2"/>
  <c r="K115" i="2" s="1"/>
  <c r="I116" i="2"/>
  <c r="I101" i="2"/>
  <c r="I8" i="2"/>
  <c r="K8" i="2" s="1"/>
  <c r="I9" i="2"/>
  <c r="K9" i="2" s="1"/>
  <c r="I10" i="2"/>
  <c r="K10" i="2"/>
  <c r="I11" i="2"/>
  <c r="K11" i="2" s="1"/>
  <c r="I12" i="2"/>
  <c r="K12" i="2"/>
  <c r="I13" i="2"/>
  <c r="K13" i="2"/>
  <c r="I14" i="2"/>
  <c r="K14" i="2"/>
  <c r="I15" i="2"/>
  <c r="K15" i="2"/>
  <c r="I16" i="2"/>
  <c r="K16" i="2"/>
  <c r="I17" i="2"/>
  <c r="K17" i="2" s="1"/>
  <c r="I18" i="2"/>
  <c r="K18" i="2" s="1"/>
  <c r="I19" i="2"/>
  <c r="K19" i="2" s="1"/>
  <c r="I20" i="2"/>
  <c r="K20" i="2"/>
  <c r="I21" i="2"/>
  <c r="K21" i="2"/>
  <c r="I22" i="2"/>
  <c r="K22" i="2" s="1"/>
  <c r="I23" i="2"/>
  <c r="K23" i="2" s="1"/>
  <c r="I24" i="2"/>
  <c r="K24" i="2"/>
  <c r="I25" i="2"/>
  <c r="K25" i="2" s="1"/>
  <c r="I26" i="2"/>
  <c r="K26" i="2"/>
  <c r="I27" i="2"/>
  <c r="K27" i="2"/>
  <c r="I28" i="2"/>
  <c r="K28" i="2"/>
  <c r="I29" i="2"/>
  <c r="K29" i="2"/>
  <c r="I30" i="2"/>
  <c r="K30" i="2"/>
  <c r="I31" i="2"/>
  <c r="K31" i="2"/>
  <c r="I32" i="2"/>
  <c r="K32" i="2" s="1"/>
  <c r="I33" i="2"/>
  <c r="K33" i="2" s="1"/>
  <c r="I34" i="2"/>
  <c r="K34" i="2"/>
  <c r="I35" i="2"/>
  <c r="K35" i="2"/>
  <c r="I36" i="2"/>
  <c r="K36" i="2" s="1"/>
  <c r="I37" i="2"/>
  <c r="K37" i="2" s="1"/>
  <c r="I38" i="2"/>
  <c r="K38" i="2" s="1"/>
  <c r="I39" i="2"/>
  <c r="K39" i="2"/>
  <c r="I40" i="2"/>
  <c r="K40" i="2"/>
  <c r="I41" i="2"/>
  <c r="K41" i="2"/>
  <c r="I42" i="2"/>
  <c r="K42" i="2"/>
  <c r="I43" i="2"/>
  <c r="K43" i="2"/>
  <c r="I44" i="2"/>
  <c r="K44" i="2"/>
  <c r="I45" i="2"/>
  <c r="K45" i="2"/>
  <c r="I46" i="2"/>
  <c r="K46" i="2" s="1"/>
  <c r="I47" i="2"/>
  <c r="K47" i="2"/>
  <c r="I48" i="2"/>
  <c r="K48" i="2"/>
  <c r="I49" i="2"/>
  <c r="K49" i="2"/>
  <c r="I50" i="2"/>
  <c r="K50" i="2"/>
  <c r="I51" i="2"/>
  <c r="K51" i="2"/>
  <c r="I52" i="2"/>
  <c r="K52" i="2"/>
  <c r="I53" i="2"/>
  <c r="K53" i="2" s="1"/>
  <c r="I54" i="2"/>
  <c r="K54" i="2"/>
  <c r="I55" i="2"/>
  <c r="K55" i="2" s="1"/>
  <c r="I56" i="2"/>
  <c r="K56" i="2"/>
  <c r="I57" i="2"/>
  <c r="K57" i="2"/>
  <c r="I58" i="2"/>
  <c r="K58" i="2"/>
  <c r="I59" i="2"/>
  <c r="K59" i="2"/>
  <c r="I60" i="2"/>
  <c r="K60" i="2" s="1"/>
  <c r="I61" i="2"/>
  <c r="K61" i="2"/>
  <c r="I62" i="2"/>
  <c r="K62" i="2"/>
  <c r="I63" i="2"/>
  <c r="K63" i="2" s="1"/>
  <c r="I64" i="2"/>
  <c r="K64" i="2"/>
  <c r="I65" i="2"/>
  <c r="K65" i="2"/>
  <c r="I66" i="2"/>
  <c r="K66" i="2"/>
  <c r="I67" i="2"/>
  <c r="K67" i="2" s="1"/>
  <c r="I68" i="2"/>
  <c r="K68" i="2"/>
  <c r="I69" i="2"/>
  <c r="K69" i="2"/>
  <c r="I70" i="2"/>
  <c r="K70" i="2"/>
  <c r="I71" i="2"/>
  <c r="K71" i="2"/>
  <c r="I72" i="2"/>
  <c r="K72" i="2"/>
  <c r="I73" i="2"/>
  <c r="K73" i="2"/>
  <c r="I74" i="2"/>
  <c r="K74" i="2" s="1"/>
  <c r="I75" i="2"/>
  <c r="K75" i="2"/>
  <c r="I76" i="2"/>
  <c r="K76" i="2"/>
  <c r="I77" i="2"/>
  <c r="K77" i="2"/>
  <c r="I78" i="2"/>
  <c r="K78" i="2"/>
  <c r="I79" i="2"/>
  <c r="K79" i="2"/>
  <c r="I80" i="2"/>
  <c r="K80" i="2"/>
  <c r="I81" i="2"/>
  <c r="K81" i="2"/>
  <c r="I82" i="2"/>
  <c r="K82" i="2" s="1"/>
  <c r="I83" i="2"/>
  <c r="K83" i="2"/>
  <c r="I84" i="2"/>
  <c r="K84" i="2" s="1"/>
  <c r="I85" i="2"/>
  <c r="K85" i="2"/>
  <c r="I86" i="2"/>
  <c r="K86" i="2"/>
  <c r="I87" i="2"/>
  <c r="K87" i="2"/>
  <c r="I88" i="2"/>
  <c r="K88" i="2" s="1"/>
  <c r="I89" i="2"/>
  <c r="K89" i="2"/>
  <c r="I90" i="2"/>
  <c r="K90" i="2"/>
  <c r="I91" i="2"/>
  <c r="K91" i="2"/>
  <c r="I92" i="2"/>
  <c r="K92" i="2" s="1"/>
  <c r="I93" i="2"/>
  <c r="K93" i="2"/>
  <c r="I7" i="2"/>
  <c r="K7" i="2" s="1"/>
  <c r="K117" i="2" l="1"/>
  <c r="K133" i="2"/>
  <c r="I117" i="2"/>
  <c r="K94" i="2"/>
  <c r="K148" i="2"/>
  <c r="I148" i="2"/>
  <c r="I94" i="2"/>
  <c r="A7" i="2" l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l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</calcChain>
</file>

<file path=xl/sharedStrings.xml><?xml version="1.0" encoding="utf-8"?>
<sst xmlns="http://schemas.openxmlformats.org/spreadsheetml/2006/main" count="424" uniqueCount="254">
  <si>
    <t xml:space="preserve">Pakiet nr 1   </t>
  </si>
  <si>
    <t>L.p.</t>
  </si>
  <si>
    <t>Zamawiany produkt</t>
  </si>
  <si>
    <t>Jednostka miary</t>
  </si>
  <si>
    <t>Ilość</t>
  </si>
  <si>
    <t>Nazwa</t>
  </si>
  <si>
    <t>Wymagane cechy</t>
  </si>
  <si>
    <t>Czapka zimowa dzianina</t>
  </si>
  <si>
    <t>Czapka ocieplana z uszami</t>
  </si>
  <si>
    <t>Bluza robocza</t>
  </si>
  <si>
    <t>Spodnie do pasa</t>
  </si>
  <si>
    <t>Spodnie ogrodniczki</t>
  </si>
  <si>
    <t>Fartuch drelichowy</t>
  </si>
  <si>
    <t xml:space="preserve">Fartuch laboratoryjny damski </t>
  </si>
  <si>
    <t>Fartuch laboratoryjny damski</t>
  </si>
  <si>
    <t xml:space="preserve">Fartuch laboratoryjny męski </t>
  </si>
  <si>
    <t>Fartuch damski typu medycznego</t>
  </si>
  <si>
    <t>Kurtka ocieplana z kapturem</t>
  </si>
  <si>
    <t>Spodnie ocieplane ogrodniczki</t>
  </si>
  <si>
    <t>Spodnie ocieplane do pasa</t>
  </si>
  <si>
    <t>Kurtka ocieplana damska (3w1) z odpinanym polarem</t>
  </si>
  <si>
    <t>Kurtka ocieplana męska (3w1) z odpinanym polarem</t>
  </si>
  <si>
    <t>Koszula flanelowa</t>
  </si>
  <si>
    <t>Bezrękawnik ocieplany</t>
  </si>
  <si>
    <t>Buty damskie typu kalosz</t>
  </si>
  <si>
    <t xml:space="preserve">wykonane z tworzywa EVA
buty krótkie sięgające do połowy łydki
wyposażone w wymienną wkładkę ocieplającą
zapewnia doskonałą ochronę przed zimnem, śniegiem i deszczem
rozmiar: od rozm. 36, wg zamówienia </t>
  </si>
  <si>
    <t>Buty męskie typu kalosz</t>
  </si>
  <si>
    <t>Gumowce damskie</t>
  </si>
  <si>
    <t>lekkie, z wysoką cholewką
wykonane z tworzywa PCV
odporne na poślizg
rozmiar: od rozm. 36, wg zamówienia</t>
  </si>
  <si>
    <t>Gumowce męskie</t>
  </si>
  <si>
    <t xml:space="preserve">Buty filcowe oblewane gumą (gumofilce) - męskie   </t>
  </si>
  <si>
    <t>Półbuty dielektryczne</t>
  </si>
  <si>
    <t>Ręcznik</t>
  </si>
  <si>
    <t>Rękawice robocze drelichowe</t>
  </si>
  <si>
    <t>Rękawice ocieplane</t>
  </si>
  <si>
    <t>ocieplane kożuszkiem
w części wewnętrznej chwytnej i na zewnątrz skóra dwoina
mankiet z drelichu</t>
  </si>
  <si>
    <t xml:space="preserve">Rękawice robocze ocieplane </t>
  </si>
  <si>
    <t>Rękawice ochronne wzmocnione skórą kozią</t>
  </si>
  <si>
    <t>bezszwowa, gruba dzianina akrylowa;
po wewnętrznej stronie wyściółka z ocieplanej dzianiny typu frotte;
część dłonnicowa powleczona 3/4 szorstkowatym lateksem;
elastyczny ściągacz w nadgarstku;
rozmiar: 8, 9, 10, 11, wg zamówienia</t>
  </si>
  <si>
    <t>skóra kozia licowa z przeszyciem na dłoni, część chwytna z jednego kawałka skóry;
kciuk i palec wskazujący cały ze skóry, pozostała część z dzianiny poliestrowej;
gumka ściągająca w nadgarstku;
kolor: czarny, szary</t>
  </si>
  <si>
    <t xml:space="preserve">Rękawice ochronne wzmocnione skórą kozią - ocieplane </t>
  </si>
  <si>
    <t>elastyczna dzianina wzmacniana skórą kozią;
wzmocnione skórą licową końcówki palców i palec wskazujący;
do prac w niskich temperaturach, w magazynach, chłodniach</t>
  </si>
  <si>
    <t>Rękawice  powlekane typu „WAMPIR” lub równoważne</t>
  </si>
  <si>
    <t>Rękawice powlekane</t>
  </si>
  <si>
    <t>Rękawice powlekane typu: Dragon nylanex lub równoważne</t>
  </si>
  <si>
    <t>Rękawice nakrapiane</t>
  </si>
  <si>
    <t>Rękawice robocze (przykładowy model; RBI-Vex lub równoważne)</t>
  </si>
  <si>
    <t>Rękawice nitrylowe</t>
  </si>
  <si>
    <t>Rękawice spawalnicze</t>
  </si>
  <si>
    <t>Rękawice dielektryczne</t>
  </si>
  <si>
    <t>Ochronniki słuchu na pałąku nagłowym</t>
  </si>
  <si>
    <t>wygłuszenie: min. SNR = 27dB</t>
  </si>
  <si>
    <t>Stopery do uszu</t>
  </si>
  <si>
    <t>jednorazowe stopery przeciwhałasowe do uszu;
wykonane z pianki poliuretanowej;
spełniające normy EN 352-2;
zabezpieczające słuch przed uszkodzeniem</t>
  </si>
  <si>
    <t>Fartuch kwasoodporny lekki</t>
  </si>
  <si>
    <t>spełnia obowiązujące normy</t>
  </si>
  <si>
    <t>Fartuch spawalniczy ze skóry</t>
  </si>
  <si>
    <t>kat. 1
skóra bydlęca dwoinowa
rozmiar uniwersalny</t>
  </si>
  <si>
    <t>Okulary spawalnicze z unoszonymi klapkami zaciemniającymi</t>
  </si>
  <si>
    <t>1 klasa optyczna;
spełniają normy EN166, EN169, EN176</t>
  </si>
  <si>
    <t>Zestaw asekuracyjny do prac na wysokości (4 elementy)</t>
  </si>
  <si>
    <t>szelki bezpieczeństwa;
amortyzator bezpieczeństwa;
urządzenie samohamowne;
linka bezpieczeństwa</t>
  </si>
  <si>
    <t>szelki bezpieczeństwa;
amortyzator bezpieczeństwa;
zaczep dwupunktowy</t>
  </si>
  <si>
    <t>Szelki bezpieczeństwa BHP</t>
  </si>
  <si>
    <t>rozmiar uniwersalny;
z regulacją pasa piersiowego i udowego;
zgodne z obowiązującą normą</t>
  </si>
  <si>
    <t>kask ochronny z osłoną twarzy;
ochronniki goleni;
ochronniki słuchu</t>
  </si>
  <si>
    <t>Kamizelka ostrzegawcza odblaskowa</t>
  </si>
  <si>
    <t>Maska spawalnicza</t>
  </si>
  <si>
    <t>Zestaw ochronny do pracy przy cięciu drzew i krzewów</t>
  </si>
  <si>
    <t>kask ochronny z osłoną twarzy;
ochronniki słuchu;
ochronniki rąk</t>
  </si>
  <si>
    <t>Ochronnik twarzy</t>
  </si>
  <si>
    <t>maska siatkowa na twarz do pracy z kosiarką;
co najmniej z możliwością regulacji obwodu maski, kąta pochylenia maski</t>
  </si>
  <si>
    <t>Okulary ochronne</t>
  </si>
  <si>
    <t>spełniają obowiązujące normy</t>
  </si>
  <si>
    <t>szt.</t>
  </si>
  <si>
    <t>para</t>
  </si>
  <si>
    <t>zestaw</t>
  </si>
  <si>
    <t xml:space="preserve"> Oferowany produkt </t>
  </si>
  <si>
    <t>Razem Pakiet 1</t>
  </si>
  <si>
    <t>Zestaw asekuracyjny do prac głębokościowych 
(3 elementy)</t>
  </si>
  <si>
    <t>Zestaw ochronny do pracy z kosiarką i podkaszarką 
(3 elementy)</t>
  </si>
  <si>
    <t xml:space="preserve">Płaszcz przeciwdeszczowy 
z kapturem długi </t>
  </si>
  <si>
    <t xml:space="preserve">Kurtka przeciwdeszczowa 
z kapturem </t>
  </si>
  <si>
    <t>Kurtka ocieplana z poliestru 
i bawełny</t>
  </si>
  <si>
    <t xml:space="preserve">Pakiet nr 2 </t>
  </si>
  <si>
    <t>Stawka podatku VAT
[%]</t>
  </si>
  <si>
    <t>Kombinezon ochronny do oprysków środkami ochrony roślin</t>
  </si>
  <si>
    <t>typ 5/6</t>
  </si>
  <si>
    <t>typ 3/4/5/6</t>
  </si>
  <si>
    <t>Półmaska ochronna</t>
  </si>
  <si>
    <t>Półmaska ochronna przeciwpyłowa z zaworem</t>
  </si>
  <si>
    <t>Pochłaniacz do półmaski</t>
  </si>
  <si>
    <t>typ A1 kompatybilny z półmaską MAS- FORCE 8 (w posiadaniu Zamawiającego)</t>
  </si>
  <si>
    <t>kompatybilny z półmaską MAS-FORCE 8 TYP ABEK1 (w posiadaniu Zamawiającego)</t>
  </si>
  <si>
    <t>kompatybilny z półmaską REIS MAS-FORCE 8 (w posiadaniu Zamawiającego)</t>
  </si>
  <si>
    <t>Pochłaniacz do maski</t>
  </si>
  <si>
    <t>typ ABEK2 725 kompatybilny z maską CLIMAX 731R (w posiadaniu Zamawiającego)</t>
  </si>
  <si>
    <t xml:space="preserve">Pochłaniacz wielogazowy </t>
  </si>
  <si>
    <t>typ ABEK1 3045 kompatybilny z  SECURA 3000 (w posiadaniu Zamawiającego)</t>
  </si>
  <si>
    <t>Półmaska filtrująca spełniająca wymagania SECURA z pochłaniaczami typ A1P2 3041 w komplecie REIS MAS-MIDI lub równoważna</t>
  </si>
  <si>
    <t>Gogle ochronne</t>
  </si>
  <si>
    <t>przyłbica z poliwęglanu na twarz</t>
  </si>
  <si>
    <t>RAZEM Pakiet 2</t>
  </si>
  <si>
    <t>Pakiet nr 3</t>
  </si>
  <si>
    <t xml:space="preserve">Kalosze wysokie </t>
  </si>
  <si>
    <t>Buty  przed kostkę</t>
  </si>
  <si>
    <t>Fartuch ochronny biały</t>
  </si>
  <si>
    <t xml:space="preserve">Fartuch wodochronny    </t>
  </si>
  <si>
    <t>opak.</t>
  </si>
  <si>
    <t xml:space="preserve">Spodnie robocze    </t>
  </si>
  <si>
    <t>RAZEM Pakiet 3</t>
  </si>
  <si>
    <t>jednorazowa;
przeciw pyłkowa z zaworem;
typ FFP1</t>
  </si>
  <si>
    <t>jednorazowa,
z wentylem wydechowym z przodu,
typ FFP2</t>
  </si>
  <si>
    <t>w komplecie z wymiennymi pochłaniaczami;
z termoplastycznej gumy umożliwajacej dopasowanie do twarzy;
z  zaworem wydechowym zgodnym z technologią Typhoom;
możliwość regulacji czteropunktowej na głowie z systemem szybkiego wypinania;
spełnia wymagania normy EN140</t>
  </si>
  <si>
    <t>w komplecie z pochłaniaczem;
korpus maski wykonany  z delikatnej, termoplastycznej gumy;
w korpusie uniwersalny gwint na pojedyncze filtry i pochłaniacze zgodne z normą EN148/1;
przykładowa maska spełniająca wymagania CLIMAX 731R (w posiadaniu Zamawiającego)</t>
  </si>
  <si>
    <t>chroni układ oddechowy przed szkodliwymi substancjami w postaci: aerozoli (pyły, dymy, mgły), par i gazów oraz obu tych postaci łącznie;
spełnia wymagania  normy: PN-EN 140:2004</t>
  </si>
  <si>
    <t>kwasoodporne niezaparowujące;
chroniące przed substancjami w postaci płynnej, stałej i gazowej;
wizjer z poliwęglanu;
miękka oprawa PCV;
umożliwiające jednocześnie noszenie okularów korekcyjnych;
z możliwością regulacji zauszników</t>
  </si>
  <si>
    <t>skład: 65% poliester, 35% bawełna;
gramatura: min. 165 g/m²;
zapinany na zatrzaski;
długi;
kieszenie wewnętrzne;
przystosowany do pracy w systemie HACCP (przemysł spożywczy)</t>
  </si>
  <si>
    <t>o długości do łokcia;
z obu stron zakończone ściągaczem z gumą w tunelu;
foliowe;
wodochronne (wodoodporne);
przeznaczone do użytku w przemyśle spożywczym;
po 100 szt. w opakowaniu</t>
  </si>
  <si>
    <t xml:space="preserve">Narękawki 
(zarękawki, zarękawniki)  </t>
  </si>
  <si>
    <t>skład: 65% poliester, 35% bawełna;
gramatura: min. 210 g/m²,
bez kieszeni;
spełniają wymogi HACCP;
kolor: biały</t>
  </si>
  <si>
    <t xml:space="preserve">Fartuch jednorazowy  </t>
  </si>
  <si>
    <t>materiał 100% polipropylen PP (fizelina);
zapinany na napy z przodu; 
długie rękawy;
długość za kolano;
kolor: niebieski;
rozmiary: L, XL, XXL, XXXL, wg zamówienia</t>
  </si>
  <si>
    <t xml:space="preserve">Czepki jednorazowe    </t>
  </si>
  <si>
    <t>typu clip;
wykonany z włókniny polipropylenowej;
kolor: niebieski;   
po 100 szt. w opakowaniu</t>
  </si>
  <si>
    <t xml:space="preserve">Ochraniacze foliowe na buty   </t>
  </si>
  <si>
    <t>wykonane z folii;
kolor: niebieski;
po 100 szt. w opakowaniu</t>
  </si>
  <si>
    <t>Jedn. miary</t>
  </si>
  <si>
    <t>100 % bawełna
gramatura: co najmniej 250 g/m2
usztywniany daszek i przód czapki
możliwość regulacji z tyłu (np. rzep, zapinka)
kolor*: granatowy, czarny, szary</t>
  </si>
  <si>
    <t>skóra bydlęca dwoinowa:
grubość skóry: min. 1 mm
z wyginaną wkładką na goleni i u góry buta, umożliwiającą formowanie kształtu</t>
  </si>
  <si>
    <t>Ochraniacze na buty do spawania</t>
  </si>
  <si>
    <t>skóra bydlęca dwoinowa:
w górnej części zapięcie na rzep;
gumka trzymająca konstrukcję;
spełniają normy  EN ISO 13688:2013, 
EN ISO 11611:2015</t>
  </si>
  <si>
    <t xml:space="preserve">Rękawice ochronne długie </t>
  </si>
  <si>
    <t>RAZEM Pakiet 4</t>
  </si>
  <si>
    <t xml:space="preserve"> Oferowany produkt</t>
  </si>
  <si>
    <t>Kapelusz pszczelarski z siatką z tyłu</t>
  </si>
  <si>
    <t>Kombinezon pszczelarski bez kapelusza</t>
  </si>
  <si>
    <t>Rękawice dla pszczelarza</t>
  </si>
  <si>
    <t>Spodnie pszczelarskie</t>
  </si>
  <si>
    <t>Bluza rozpinana na suwak z kapeluszem,
Rozmiar: (S - XXXL), wg zamówienia</t>
  </si>
  <si>
    <t>Bluza pszczelarska rozpinana na suwak z kapeluszem</t>
  </si>
  <si>
    <t>Kapelusz pszczelarski 
z siatką z tyłu</t>
  </si>
  <si>
    <t>tkanina bawełniana lub drelichowa;
Rozmiar: (S - XXXL), wg zamówienia</t>
  </si>
  <si>
    <t>siateczka ochronna na głowę,
Rozmiar: (S - XXXL), wg zamówienia</t>
  </si>
  <si>
    <t>Siateczka ochronna na głowę pszczelarza</t>
  </si>
  <si>
    <t>tkanina bawełniana,
Rozmiar: (S - XXXXL), wg zamówienia</t>
  </si>
  <si>
    <t>fartuch długi,
Rozmiar: (S - XXXL), wg zamówienia</t>
  </si>
  <si>
    <t>odporne na temp. do 230 °C,
mogą być prane i suszone,
do prac w bakteriologii i wirusologii,
wykonane z miękkiej bawełny,
długość 30 cm,
kolor czerwono-pomarańczowy</t>
  </si>
  <si>
    <t>Rękawice odporne 
na wysokie temperatury</t>
  </si>
  <si>
    <t>Rękawice ochronne krio</t>
  </si>
  <si>
    <t xml:space="preserve">odporne na wysokie temperatury,
odporne na niskie temperatury,
całkowicie wodoodporne,
długość 50 cm,
przeznaczone do prac w fazie gazowej ciekłego azotu, argonu, helu, tlenu, gazu ciekłego w zamkniętych systemach, zamrażarkach itp.,
nadają się również do prac w środowisku gorącym, np. w autoklawach,
zapewniają ochronę rąk w zakresie temperatur 
od -160°C do +150°C. </t>
  </si>
  <si>
    <t>Fartuch pszczelarski długi</t>
  </si>
  <si>
    <t>Pakiet nr 4</t>
  </si>
  <si>
    <t>Skórzane nagolenniki z nastopnikami spawalnicze</t>
  </si>
  <si>
    <t>na spodach profilaktycznych drewnianych
spody przeciwpoślizgowe
skórzane (skóra naturalna)
kolor: biały
rozmiar wg zamówienia: od rozm 36</t>
  </si>
  <si>
    <t xml:space="preserve">na spodach przeciwpoślizgowych
na spodach o profilu ortopedycznym
skórzane (skóra naturalna)
podeszwa szyta
możliwość regulacji tęgości
zakryte palce
kolor: biały 
rozmiar wg zamówienia: do 47 </t>
  </si>
  <si>
    <t>na spodach przeciwpoślizgowych
na spodach o profilu ortopedycznym
skórzane (skóra naturalna)
podeszwa szyta
pasek z możliwością regulacji tęgości
dodatkowy pasek zabezpieczający piętę
zakryte palce
kolor: biały 
rozmiar wg zamówienia: od rozm. 36</t>
  </si>
  <si>
    <t>na spodach przeciwpoślizgowych
na spodach o profilu ortopedycznym
skórzane (skóra naturalna)
podeszwa szyta
możliwość regulacji tęgości
zakryte palce
kolor: biały 
rozmiar wg zamówienia: od rozm. 36</t>
  </si>
  <si>
    <t>wierzch obuwia z naturalnych skór bydlęcych
spełnia normy EN 20347
dwuwarstwowa podeszwa (PU/TPU)
podeszwa odporna na oleje, benzynę, rozpuszczalniki
odporna na poślizg
język ze skór naturalnych
podszewka o  dużej przepuszczalności pary wodnej
kołnierz wykończony pianką lateksową
pochłania energię w części piętowej
wyjmowana wyściólka o wysokiej higroskopijności
antyelektrostatyczne
rozmiar wg zamówienia: 39 - 47
(przykładowy producent PPO STRZELCE)</t>
  </si>
  <si>
    <t>cholewka wykonana ze skór licowych gładkich 
spełnia normy EN 20345
podszewka z materiału Super Royal 
kołnierz skórzany, wypełniony pianką
wyściółka z filtrem aktywnego węgla o właściwościach przeciwgrzybicznych, przeciwpotnych i antybakteryjnych
podnosek kompozytowy chroniący przed uderzeniami z energią do 200J
niemetalowa wkładka antyprzebiciowa chroniąca przed przekłuciem od podłoża z siłą do 1100N
dwuwarstwowa podeszwa (PU/TPU)
odporna na oleje, benzynę, rozpuszczalniki organiczne
posiada właściwości przeciwpoślizgowe 
pochłania energię w części piętowej
antyelektrostatyczne
rozmiar wg zamówienia: 36 - 42
(przykładowy producent PPO STRZELCE)</t>
  </si>
  <si>
    <t>T-shirt 
(koszulka z krótkim rękawem)</t>
  </si>
  <si>
    <t xml:space="preserve">gramatura: co najmniej 180 g/m2
taśma wzmacniająca od ramienia do ramienia
podwójne przeszycia przy wykroju szyi, na ramionach i u dołu
wzmocniony lycrą ściągacz
bez szwów bocznych
GM - 85% Bawelny / 15% Wiskoza
AS - 98% Bawelny / 2% Wiskoza
kolor: różne kolory
rozmiar wg zamówienia: XS - 5XL </t>
  </si>
  <si>
    <t>wierzchnia część buta wykonana z trwałej skóry naturalnej
wyściółka z przewiewnej tkaniny, wchłaniająca pot
wkładka wymienna
podeszwa o podwójnej gęstości
odporna na oleje 
antyelektrostatyczna
posiada właściwiści antypoślizgowe
absorpcja energii pięty
rozmiar wg zamówienia: 36 - 48
(przykładowy producent PPO STRZELCE, Polstar)</t>
  </si>
  <si>
    <t>skład: 20% bawełna, 80% poliester
gramatura: od 170 do 190 g/m2
zapinany na suwak, którego kolor jest w kolorze lamówki użytej do obszycia
2 pojemne kieszenie na wysokości bioder
długość: do połowy uda
rękaw do łokcia
kolor*: granat
rozmiar: (S - XXXXL), wg zamówienia</t>
  </si>
  <si>
    <t>Czapka z daszkiem</t>
  </si>
  <si>
    <t>100% przędza akrylowa
gramatura: co najmniej  120g/m2
wywijana: możliwość regulacji długości
kolor*: granatowy, czarny, szary</t>
  </si>
  <si>
    <t xml:space="preserve">wierzh wykonany ze skór welurowych 
spełnia normy EN 20347
dwuwarstwowa podeszwa (PU/TPU)
międzypodeszwa wykonana ze spienionego poliuretanu komórkowego
odporna na oleje, benzynę i rozpuszczalniki organiczne
zastosowanie technologii - bezpośredni, dwustopniowy wtryskpoliuretanu i poliuretanu termoplastycznego zapewnia trwałość połączenia spodu z wierzchem
higroskopijna profilowana wyściółka
podszewka wykonana z materiałów przepuszczających parę wodną
górna część cholewki wypełniona pianką lateksową
odporne na poślizg
nie rysuje powierzchni
odporne na ścieranie, przecięcia i pękanie
absorbcja energii w części piętowej
antyelektrostatyczne
rozmiar wg zamówienia: 36 - 42
(przykładowy producent PPO STRZELCE) </t>
  </si>
  <si>
    <t>cholewki wykonane ze skór licowych 
spełnia normy EN 20345
kołnierz wykończony pianką lateksową
podszewka z materiału o dużej przepuszczalności pary wodnej
metalowy podnosek chroniący przed uderzeniami z energią do 200 J
dwuwarstwowa podeszwa (PU/PU)
odporna na oleje, benzynę, rozpuszczalniki organiczne
posiada właściwości przeciwpoślizgowe
odporna na ścieranie , przecinanie i pękanie
pochłania energię w części piętowej 
wyjmowana wyściółka o wysokiej higroskopijności
antyelektrostatyczne
rozmiar wg zamówienia: do 47
(przykładowy producent PPO STRZELCE)</t>
  </si>
  <si>
    <t>cholewka ze skóry licowej oraz wstawek z oddychającego materiału CORDURA
spełnia normy EN 20347
membrana termoaktywna zapewnia wodoodporność, odprowadzając wilgoć na zewnątrz
podszewka z materiału o dużej przepuszczalności pary wodnej
dwuwarstwowa podeszwa (PU/TPU)
odporna na oleje, benzynę, rozpuszczalniki organiczne
posiada właściwości przeciwpoślizgowe
antyelektrostatyczne
pochłania energię w części piętowej
kołnierz wypełniony pianką lateksową
wyjmowana wyściółka o wysokiej higroskopijności
rozmiar wg zamówienia: do 47
(przykładowy producent PPO STRZELCE)</t>
  </si>
  <si>
    <t>wierzch wykonany ze skór welurowych
spełnia normy EN 20345
dwuwarstwowa podeszwa (PU/TPU)
odporna na oleje, benzynę, rozpuszczalniki organiczne
posiada właściwości przeciwpoślizgowe
absorpcja energii w części piętowej
kołnierz cholewki wypełniony pianką lateksową
podszewka wykonana z włókien przepuszczających parę wodną
zastosowanie technologii - bezpośredni, dwustopniowy wtrysk poliuretanu i poliuretanu termoplastycznego zapewnia trwałość połączenia spodu z wierzchem
dopasowanie za pomocą paska z klamrą, stabilizuje stopę i zapewnia bezpieczeństwo podczas chodzenia
metalowy podnosek chroniący przed uderzeniami z energią do 200 J lub naciskiem o sile 15kN
antyelektrostatyczne
rozmiar wg zamówienia: 36 - 42
(przykładowy producent PPO STRZELCE)</t>
  </si>
  <si>
    <t>wierzch obuwia wykonany z licowych skór bydlęcych
spełnia normy EN 20345
górna część cholewki zakończona wypełnieniem z pianki lateksowej
podeszwa z dwuwarstwowego poliuretanu
odporna na oleje, benzynę, rozpuszczalniki organiczne 
posiada właściwości przeciwpoślizgowe
odporna na ścieranie, pękanie, przecinanie
metalowy podnosek chroniący przed uderzeniami z energią do 200 J
pochłania energię w części piętowej
zastosowanie technologii - bezpośredni, dwustopniowy wtrysk poliuretanu i poliuretanu termoplastycznego zapewnia trwałość połączenia spodu z wierzchem
wyściółka z filtrem aktywnego węgla o właściwościach przeciwgrzybicznych, przeciwpotnych i antybakteryjnych
możliwość wielokrotnego prania wyściólki
antyelektrostatyczne
rozmiar wg zamówienia: do 47
(przykładowy producent PPO STRZELCE)</t>
  </si>
  <si>
    <t>wierzch obuwia wykonany ze skór welurowych
spełnia normy EN 20347
dwuwarstwowa podeszwa (PU/TPU)
odporna na ścieranie, przecięcia, pękanie
odporna na oleje, benzynę, rozpuszczalniki organiczne
posiada właściwości przeciwpoślizgowe
absorpcja energii w części piętowej
kołnierz wypełniony pianką lateksaową
podszewka wykonana z włókien przepuszczających parę wodną
zastosowanie technologii - bezpośredni, dwustopniowy wtrysk poliuretanu i poliuretanu termoplastycznego zapewnia trwałość połączenia spodu z wierzchem
dopasowanie za pomocą paska z klamrą
antyelektrostatyczne
rozmiar wg zamówienia: 36 - 42
(przykładowy producent PPO STRZELCE)</t>
  </si>
  <si>
    <t>wierzch obuwia wykonany z licowych skór bydlęcych
spełnia normy EN 20347
podeszwa z dwuwarstwowego poliuretanu
odporna na oleje, benzynę, rozpuszczalniki organiczne
posiada właściwości przeciwpoślizgowe
pochłania energię w części piętowej
kołnierz cholewki wypełniony pianką lateksową
podszewka wykonana z włókien przepuszczających parę wodną
zastosowanie technologii - bezpośredni, dwustopniowy wtrysk poliuretanu i poliuretanu termoplastycznego zapewnia trwałość połączenia spodu z wierzchem
higroskopijna wyściółka z filtrem aktywnego węgla o właściwościach przeciwgrzybicznych, przeciwpotnych i antybakteryjnych
dopasowanie za pomocą paska z klamrą
antyelektrostatyczne
rozmiar wg zamówienia: do 47
(przykładowy producent PPO STRZELCE)</t>
  </si>
  <si>
    <t>wierzch wykonany ze skór naturalnych
spełnia normy EN 20347
kołnierz wypełniony pianką lateksową
podszewka z materiału ocieplającego
wyściółka z materiału ocieplającego izolująca od podłoża
zastosowanie technologii - bezpośredni, dwustopniowy wtrysk poliuretanu i poliuretanu termoplastycznego zapewnia trwałość połączenia spodu z wierzchem
podeszwa z dwuwarstwowego poliuretanu
odporna na oleje, benzynę, rozpuszczalniki organiczne
odporna na ścieranie, pękanie, przecinanie
posiada właściwości przeciwpoślizgowe 
antyelektrostatyczne
bez podnoska
rozmiar wg zamówienia: 36 - 48
(przykładowy producent PPO STRZELCE)</t>
  </si>
  <si>
    <t>Obuwie profilaktyczne  damskie
(typu klapek)</t>
  </si>
  <si>
    <t>Obuwie profilaktyczne męskie
(typu klapek)</t>
  </si>
  <si>
    <t>Obuwie profilaktyczne damskie i męskie 
(typu trepy)</t>
  </si>
  <si>
    <t xml:space="preserve">Obuwie robocze szyte skórzane (półbuty) - damskie 
bez podnoska
</t>
  </si>
  <si>
    <t xml:space="preserve">Obuwie robocze szyte skórzane (półbuty) - męskie
bez podnoska 
</t>
  </si>
  <si>
    <t xml:space="preserve">Obuwie robocze skórzane typu trzewik z podnoskiem - damskie </t>
  </si>
  <si>
    <t xml:space="preserve">Obuwie robocze skórzane typu trzewik z podnoskiem - męskie </t>
  </si>
  <si>
    <t xml:space="preserve">Obuwie robocze skórzane typu trzewik bez podnoska - damskie </t>
  </si>
  <si>
    <t xml:space="preserve">Obuwie robocze skórzane typu trzewik bez podnoska - męskie </t>
  </si>
  <si>
    <t xml:space="preserve">Obuwie robocze skórzane typu sandał z podnoskiem - damskie </t>
  </si>
  <si>
    <t xml:space="preserve">Obuwie robocze skórzane typu sandał z podnoskiem - męskie </t>
  </si>
  <si>
    <t xml:space="preserve">Obuwie robocze skórzane typu sandał bez podnoska - damskie </t>
  </si>
  <si>
    <t xml:space="preserve">Obuwie robocze skórzane typu sandał bez podnoska - męskie </t>
  </si>
  <si>
    <t xml:space="preserve">Obuwie robocze typu 
trzewiki ocieplane -
damskie, męskie
</t>
  </si>
  <si>
    <t>Symbol produktu (numer katalogowy lub symbol lub inne oznaczenie pozwalające na identyfikację produktu)</t>
  </si>
  <si>
    <t>xxx</t>
  </si>
  <si>
    <t xml:space="preserve">Cena jednostkowa  netto </t>
  </si>
  <si>
    <t xml:space="preserve"> Sukcesywne dostawy odzieży, obuwia roboczego oraz środków ochrony indywidualnej , nr 02/REG/2026</t>
  </si>
  <si>
    <r>
      <t xml:space="preserve">skład: 35% bawełna, 65% poliester
gramatura: od 230 do 245 g/m2
długość: od 90 do 110 cm
</t>
    </r>
    <r>
      <rPr>
        <b/>
        <sz val="10"/>
        <color theme="1"/>
        <rFont val="Calibri"/>
        <family val="2"/>
        <charset val="238"/>
      </rPr>
      <t xml:space="preserve">długi rękaw </t>
    </r>
    <r>
      <rPr>
        <sz val="10"/>
        <color theme="1"/>
        <rFont val="Calibri"/>
        <family val="2"/>
        <charset val="238"/>
      </rPr>
      <t xml:space="preserve">
zapinany na suwak lub zatrzaski
co najmniej 2 kieszenie zewnętrzne dolne i jedna górna
kolor*: biały
rozmiar: (S - XXXXL), wg zamówienia</t>
    </r>
  </si>
  <si>
    <r>
      <t xml:space="preserve">skład: 35% bawełna, 65% poliester
gramatura: od 165 do 190 g/m2
długość: od 60 do 80 cm
</t>
    </r>
    <r>
      <rPr>
        <b/>
        <sz val="10"/>
        <color theme="1"/>
        <rFont val="Calibri"/>
        <family val="2"/>
        <charset val="238"/>
      </rPr>
      <t xml:space="preserve">długi rękaw </t>
    </r>
    <r>
      <rPr>
        <sz val="10"/>
        <color theme="1"/>
        <rFont val="Calibri"/>
        <family val="2"/>
        <charset val="238"/>
      </rPr>
      <t xml:space="preserve">
zapinany na suwak lub zatrzaski
co najmniej 2 kieszenie zewnętrzne dolne i jedna górna
kolor*: biały
rozmiar: (S - XXXXL), wg zamówienia</t>
    </r>
  </si>
  <si>
    <r>
      <t xml:space="preserve">skład: 35% bawełna, 65% poliester
gramatura: od 165 do 190 g/m2
długość: od 60 do 80 cm
</t>
    </r>
    <r>
      <rPr>
        <b/>
        <sz val="10"/>
        <color theme="1"/>
        <rFont val="Calibri"/>
        <family val="2"/>
        <charset val="238"/>
      </rPr>
      <t xml:space="preserve">krótki rękaw </t>
    </r>
    <r>
      <rPr>
        <sz val="10"/>
        <color theme="1"/>
        <rFont val="Calibri"/>
        <family val="2"/>
        <charset val="238"/>
      </rPr>
      <t xml:space="preserve">
zapinany na suwak lub zatrzaski
co najmniej 2 kieszenie zewnętrzne dolne i jedna górna
kolor*: biały
rozmiar: (S - XXXXL), wg zamówienia</t>
    </r>
  </si>
  <si>
    <r>
      <t xml:space="preserve">skład: 35% bawełna, 65% poliester
gramatura: od 165 do 190 g/m2
długość: od 90 do 110 cm
</t>
    </r>
    <r>
      <rPr>
        <b/>
        <sz val="10"/>
        <color theme="1"/>
        <rFont val="Calibri"/>
        <family val="2"/>
        <charset val="238"/>
      </rPr>
      <t xml:space="preserve">krótki rękaw </t>
    </r>
    <r>
      <rPr>
        <sz val="10"/>
        <color theme="1"/>
        <rFont val="Calibri"/>
        <family val="2"/>
        <charset val="238"/>
      </rPr>
      <t xml:space="preserve">
zapinany na  zatrzaski
co najmniej 2 kieszenie zewnętrzne dolne i jedna górna
kolor*:  biały
rozmiar: (S - XXXXL), wg zamówienia</t>
    </r>
  </si>
  <si>
    <r>
      <t xml:space="preserve">skład: 35% bawełna, 65% poliester
gramatura: od 165 do 190 g/m2
długość: od 90 do 110 cm
</t>
    </r>
    <r>
      <rPr>
        <b/>
        <sz val="10"/>
        <color theme="1"/>
        <rFont val="Calibri"/>
        <family val="2"/>
        <charset val="238"/>
      </rPr>
      <t xml:space="preserve">długi rękaw </t>
    </r>
    <r>
      <rPr>
        <sz val="10"/>
        <color theme="1"/>
        <rFont val="Calibri"/>
        <family val="2"/>
        <charset val="238"/>
      </rPr>
      <t xml:space="preserve">
zapinany na  zatrzaski
co najmniej 2 kieszenie zewnętrzne dolne i jedna górna
kolor*: biały
rozmiar: (S - XXXXL), wg zamówienia</t>
    </r>
  </si>
  <si>
    <r>
      <t xml:space="preserve">skład: 100% bawełna
gramatura: od 165 do 195 g/m2
długość: od 60 do 80 cm
</t>
    </r>
    <r>
      <rPr>
        <b/>
        <sz val="10"/>
        <color theme="1"/>
        <rFont val="Calibri"/>
        <family val="2"/>
        <charset val="238"/>
      </rPr>
      <t xml:space="preserve">długi rękaw </t>
    </r>
    <r>
      <rPr>
        <sz val="10"/>
        <color theme="1"/>
        <rFont val="Calibri"/>
        <family val="2"/>
        <charset val="238"/>
      </rPr>
      <t xml:space="preserve">
zapinany na  zatrzaski
co najmniej 2 kieszenie zewnętrzne dolne i jedna górna
kolor: biały
rozmiar: (S - XXXXL), wg zamówienia</t>
    </r>
  </si>
  <si>
    <r>
      <t xml:space="preserve">skład: 100% bawełna
gramatura: od 165 do 195 g/m2
długość: od 60 do 80 cm
</t>
    </r>
    <r>
      <rPr>
        <b/>
        <sz val="10"/>
        <color theme="1"/>
        <rFont val="Calibri"/>
        <family val="2"/>
        <charset val="238"/>
      </rPr>
      <t xml:space="preserve">krótki rękaw </t>
    </r>
    <r>
      <rPr>
        <sz val="10"/>
        <color theme="1"/>
        <rFont val="Calibri"/>
        <family val="2"/>
        <charset val="238"/>
      </rPr>
      <t xml:space="preserve">
zapinany na  zatrzaski
co najmniej 2 kieszenie zewnętrzne dolne i jedna górna
kolor: biały
rozmiar: (S - XXXXL), wg zamówienia</t>
    </r>
  </si>
  <si>
    <r>
      <t xml:space="preserve">skład: 100% bawełna
gramatura: od 165 do 195 g/m2
długość: od 90 do 110 cm
</t>
    </r>
    <r>
      <rPr>
        <b/>
        <sz val="10"/>
        <color theme="1"/>
        <rFont val="Calibri"/>
        <family val="2"/>
        <charset val="238"/>
      </rPr>
      <t xml:space="preserve">długi rękaw </t>
    </r>
    <r>
      <rPr>
        <sz val="10"/>
        <color theme="1"/>
        <rFont val="Calibri"/>
        <family val="2"/>
        <charset val="238"/>
      </rPr>
      <t xml:space="preserve">
zapinany na  zatrzaski
co najmniej 2 kieszenie zewnętrzne dolne i jedna górna
kolor: biały
rozmiar: (S - XXXXL), wg zamówienia</t>
    </r>
  </si>
  <si>
    <r>
      <t xml:space="preserve">skład: 100% bawełna
gramatura: od 165 do 195 g/m2
długość: od 90 do 110 cm
</t>
    </r>
    <r>
      <rPr>
        <b/>
        <sz val="10"/>
        <color theme="1"/>
        <rFont val="Calibri"/>
        <family val="2"/>
        <charset val="238"/>
      </rPr>
      <t xml:space="preserve">krótki rękaw </t>
    </r>
    <r>
      <rPr>
        <sz val="10"/>
        <color theme="1"/>
        <rFont val="Calibri"/>
        <family val="2"/>
        <charset val="238"/>
      </rPr>
      <t xml:space="preserve">
zapinany na  zatrzaski
co najmniej 2 kieszenie zewnętrzne dolne i jedna górna
kolor: biały
rozmiar: (S - XXXXL), wg zamówienia</t>
    </r>
  </si>
  <si>
    <r>
      <t xml:space="preserve">skład: 35% bawełna, 65% poliester
gramatura: od 230 do 245 g/m2
długość: od 90 do 110 cm
</t>
    </r>
    <r>
      <rPr>
        <b/>
        <sz val="10"/>
        <color theme="1"/>
        <rFont val="Calibri"/>
        <family val="2"/>
        <charset val="238"/>
      </rPr>
      <t xml:space="preserve">długi rękaw </t>
    </r>
    <r>
      <rPr>
        <sz val="10"/>
        <color theme="1"/>
        <rFont val="Calibri"/>
        <family val="2"/>
        <charset val="238"/>
      </rPr>
      <t xml:space="preserve">
zapinany na  zatrzaski
co najmniej 2 kieszenie zewnętrzne dolne i jedna górna
kolor*: biały
rozmiar: (S - XXXXL), wg zamówienia</t>
    </r>
  </si>
  <si>
    <r>
      <t xml:space="preserve">skład: 35% bawełna, 65% poliester
gramatura: od 165 do 190 g/m2
długość: od 80 do 100 cm
</t>
    </r>
    <r>
      <rPr>
        <b/>
        <sz val="10"/>
        <color theme="1"/>
        <rFont val="Calibri"/>
        <family val="2"/>
        <charset val="238"/>
      </rPr>
      <t xml:space="preserve">długi rękaw </t>
    </r>
    <r>
      <rPr>
        <sz val="10"/>
        <color theme="1"/>
        <rFont val="Calibri"/>
        <family val="2"/>
        <charset val="238"/>
      </rPr>
      <t xml:space="preserve">
zapinany na  zatrzaski
co najmniej 2 kieszenie zewnętrzne dolne i jedna górna
kolor: biały
rozmiar: (S - XXXXL), wg zamówienia</t>
    </r>
  </si>
  <si>
    <r>
      <t xml:space="preserve">skład: 35% bawełna, 65% poliester
gramatura: od 165 do 190 g/m2
długość: od 100 do 120 cm
</t>
    </r>
    <r>
      <rPr>
        <b/>
        <sz val="10"/>
        <color theme="1"/>
        <rFont val="Calibri"/>
        <family val="2"/>
        <charset val="238"/>
      </rPr>
      <t xml:space="preserve">długi rękaw </t>
    </r>
    <r>
      <rPr>
        <sz val="10"/>
        <color theme="1"/>
        <rFont val="Calibri"/>
        <family val="2"/>
        <charset val="238"/>
      </rPr>
      <t xml:space="preserve">
zapinany na  zatrzaski
co najmniej 2 kieszenie zewnętrzne dolne i jedna górna
kolor: biały
rozmiar: (S - XXXXL), wg zamówienia</t>
    </r>
  </si>
  <si>
    <r>
      <t xml:space="preserve">skład: 100% bawełna
gramatura: od 165 do 195 g/m2
długość: od 80 do 100 cm
</t>
    </r>
    <r>
      <rPr>
        <b/>
        <sz val="10"/>
        <color theme="1"/>
        <rFont val="Calibri"/>
        <family val="2"/>
        <charset val="238"/>
      </rPr>
      <t xml:space="preserve">długi rękaw </t>
    </r>
    <r>
      <rPr>
        <sz val="10"/>
        <color theme="1"/>
        <rFont val="Calibri"/>
        <family val="2"/>
        <charset val="238"/>
      </rPr>
      <t xml:space="preserve">
zapinany na  zatrzaski
co najmniej 2 kieszenie zewnętrzne dolne i jedna górna
kolor: biały
rozmiar: (S - XXXXL), wg zamówienia</t>
    </r>
  </si>
  <si>
    <r>
      <t xml:space="preserve">skład: 100% bawełna
gramatura: od 165 do 195 g/m2
długość: od 90 do 110 cm
</t>
    </r>
    <r>
      <rPr>
        <b/>
        <sz val="10"/>
        <color theme="1"/>
        <rFont val="Calibri"/>
        <family val="2"/>
        <charset val="238"/>
      </rPr>
      <t xml:space="preserve">długi rękaw  </t>
    </r>
    <r>
      <rPr>
        <sz val="10"/>
        <color theme="1"/>
        <rFont val="Calibri"/>
        <family val="2"/>
        <charset val="238"/>
      </rPr>
      <t xml:space="preserve">
zapinany na  zatrzaski
co najmniej 2 kieszenie zewnętrzne dolne i jedna górna
kolor: biały
rozmiar: (S - XXXXL), wg zamówienia</t>
    </r>
  </si>
  <si>
    <r>
      <rPr>
        <b/>
        <sz val="10"/>
        <color theme="1"/>
        <rFont val="Calibri"/>
        <family val="2"/>
        <charset val="238"/>
      </rPr>
      <t>rozm.  50 x 100 cm</t>
    </r>
    <r>
      <rPr>
        <sz val="10"/>
        <color theme="1"/>
        <rFont val="Calibri"/>
        <family val="2"/>
        <charset val="238"/>
      </rPr>
      <t xml:space="preserve">
skład: 100 % bawełna
gramatura: od 490 do 510 g/m2
kolor: różne kolory</t>
    </r>
  </si>
  <si>
    <r>
      <rPr>
        <b/>
        <sz val="10"/>
        <color theme="1"/>
        <rFont val="Calibri"/>
        <family val="2"/>
        <charset val="238"/>
      </rPr>
      <t>rozm.  70  x 140 cm</t>
    </r>
    <r>
      <rPr>
        <sz val="10"/>
        <color theme="1"/>
        <rFont val="Calibri"/>
        <family val="2"/>
        <charset val="238"/>
      </rPr>
      <t xml:space="preserve">
skład: 100 % bawełna
gramatura: od 490 do 510 g/m2
kolor: różne kolory</t>
    </r>
  </si>
  <si>
    <t>rękawice krótkie ze ściągaczem,
skórzane, rozmiar: 8, 9, 10, 11, wg zamówienia</t>
  </si>
  <si>
    <t>rękawice długie ze ściągaczem,
skórzane, rozmiar: 8, 9, 10, 11, wg zamówienia</t>
  </si>
  <si>
    <t>podpis osoby upoważnionej</t>
  </si>
  <si>
    <t>Wartość netto    [7x 8]</t>
  </si>
  <si>
    <t>Wartość brutto           [9+(9x10)]</t>
  </si>
  <si>
    <t>Załącznik nr 1 do Zapytania ofertowego</t>
  </si>
  <si>
    <t>od strony chwytnej równo oblane mieszanką latexu i PCV;
odporne na zużycie, w tym ścieranie, rozdarcie;
odporne na kwasy, środki piorące i detergenty;
rozmiar: 7-10, wg zamówienia</t>
  </si>
  <si>
    <t>100 % bawełna
gramatura: co najmniej 170 g/m2
uszy podpinane do góry ocieplane o gramaturze: co najmniej 695  g/m2
kolor*: granatowy
rozmiar: (57 - 60), wg zamówienia</t>
  </si>
  <si>
    <t>100 % bawełna
gramatura: od 290 do 310 g/m2
bluza na guziki z listewką przykrywającą, 2 kieszenie u góry
2 wzmocnione kieszenie u góry
kolor*: czarny, stalowy
rozmiar: (S - XXXXL),  wg zamówienia</t>
  </si>
  <si>
    <t>100 % bawełna
gramatura: od 290 do 310 g/m2
co najmniej 2 kieszenie wzmacniane zapinane
kolor*: czarny, stalowy
rozmiar: (164 - 194), wg zamówienia</t>
  </si>
  <si>
    <t>skład: 35% bawełna, 65% poliester, 
gramatura: od 260 do 270 g/m2
2 kieszenie dolne i 2 kieszenie górne
odporny na wytarcia
Kolor*: czarny, szary/stalowy
rozmiar: (M - XXXL), wg zamówienia</t>
  </si>
  <si>
    <t>skład: 100% poliester, powleczony PCV, wodoodporny
gramatura: co najmniej 200 g/m2
ocieplina: 100% poliester
zapinana na suwak z listwą przykrywającą
dwie kieszenie dolne i na klatce piersiowej kryte listwą
z elementami odblaskowymi
kolor*: czarny, grafit
rozmiar: (S - 5XL), wg zamówienia</t>
  </si>
  <si>
    <t>skład: poliester 65% i bawełna 35% 
gramatura: co najmniej 280 g/m2
ocieplina: 100% poliester
spodnie ocieplane z możliwością regulacji w pasie
co najmniej dwie kieszenie boczne, jedna na nogawce
kolor*: zielony, niebieski, szary/stalowy
rozmiar: (S - 3XL), wg zamówienia</t>
  </si>
  <si>
    <t>skład: poliester 65% i bawełna 35% 
gramatura: co najmniej 280 g/m2
ocieplina: 100% poliester
co najmniej dwie kieszenie boczne, jedna na nogawce
kolor*: zielony, niebieski, szary/stalowy
rozmiar: (S - 3XL), wg zamówienia</t>
  </si>
  <si>
    <t>materiał zewnętrzny - 100% poliester;
odpinany polar o gramaturze co najmniej 250 g;
z kapturem;
wierzchnia kurtka z nieprzemakalngo materiału;
kolor: granat
rozmiar: (XS - XXL), wg zamówienia</t>
  </si>
  <si>
    <t>materiał zewnętrzny - 100% poliester
odpinany polar o gramaturze co najmniej 250 g 
z kapturem
wierzchnia kurtka z nieprzemakalngo materiału
kolor: czarny, granat
rozmiar: (S - XXXL), wg zamówienia</t>
  </si>
  <si>
    <t>z poliestru i bawełny
zapinana na suwak i napy
kieszenie ryglowane
ocieplina: co najmniej 190 g/m2
kolor*: zielony, niebieski, szary/stalowy
rozmiar: (S - 4XL), wg zamówienia</t>
  </si>
  <si>
    <t>z tkaniny poliestrowej powlekanej poliuretanem;
szwy i kieszenie szyte i klejone;
zapinana na suwak z dodatkowymi zapięciami na napy;
kaptur ściągany na troczki;
dwie kieszenie zewnętrzne;
system wentylacji na plecach;
kolor*: zielony
rozmiar: (S - 2XL), wg zamówienia</t>
  </si>
  <si>
    <t>z tkaniny poliestrowej powlekanej poliuretanem;
szwy i kieszenie szyte i klejone;
zapinana na suwak z dodatkowymi zapięciami na napy;
kaptur ściągany na troczki;
dwie kieszenie zewnętrzne;
system wentylacji na plecach;
kolor*: zielony
rozmiar: (S - 3XL), wg zamówienia</t>
  </si>
  <si>
    <t>skład: 100 % bawełna
gramatura: co najmniej 170 g/m2
zapinana na guziki
jedna kieszeń u góry
kolor: różne kolory
rozmiar: (XS - 3XL), wg zamówienia</t>
  </si>
  <si>
    <t>materiał: poliester/bawełna
ocieplina: co najmniej 190 g/m2
zapinana na suwak 
co najmniej 4 kieszenie zewnętrzne i 1 wewnętrzna
kolor: różne kolory
rozmiar: (S - 3XL), wg zamówienia</t>
  </si>
  <si>
    <t>wykonane z tworzywa EVA
buty krótkie sięgające do połowy łydki
wyposażone w wymienną wkładkę ocieplającą
dzięki właściwościom termoizolacyjnym   tworzywa, chronią stopę przed wilgocią oraz przed zimnem
rozmiar: 40 - 49, wg zamówienia</t>
  </si>
  <si>
    <t>lekkie, z wysoką cholewką
wykonane z tworzywa PCV
odporne na poślizg
rozmiar: 40 - 47, wg zamówienia</t>
  </si>
  <si>
    <t>buty filcowe oblewane gumą- męskie   
kolor: czarny
rozmiar: 39 - 47, wg zamówienia</t>
  </si>
  <si>
    <t>do pracy przy urządzeniach elektrycznych o napięciu min. 17 kV;
rozmiar: 41 - 49, wg zamówienia</t>
  </si>
  <si>
    <t>skład: 100% bawełna
gruba wkładka na części chwytnej rękawicy
mankiet z drelichu
kolor: granatowy
rozmiar: 10</t>
  </si>
  <si>
    <t>od strony chwytnej równo oblane latexem;
Rozmiar: L, XXL, wg zamówienia</t>
  </si>
  <si>
    <t>od strony chwytnej równo oblane elastyczną gumą wysokiej jakości;
odporne na zużycie, w tym ścieranie, rozdarcie;
odporne na oleje, kwasy, środki piorące i detergenty;
rozmiar: 7-11, wg zamówienia</t>
  </si>
  <si>
    <t>nakropienie z PCV na dłoni;
skład: 50% bawełna, 50% poliester;
zapewniające dobrą chwytność podczas przenoszenia przedmiotów;
rozciągliwe, przewiewne, wytrzymałe;
zakończone ściągaczem;
rozmiar: 8, 10, wg zamówienia</t>
  </si>
  <si>
    <t>wykonane z latexu i kauczuku neoprenowego o wysokiej odporności;
spełniają normę EN 388 oraz EN 420;
rozmiar: 7, 10, wg zamówienia</t>
  </si>
  <si>
    <t>ciężkie na bawełnianej wkładce;
wodoodporne oraz olejoodporne;
spełniające normę EN 420;
rozmiar: 10</t>
  </si>
  <si>
    <t>skóra bydlęca naturalna;
spełnia normy EN 388, EN 407, EN 420;
rozmiar: 9, 10, 11, wg zamówienia</t>
  </si>
  <si>
    <t>do pracy pod napieciem do 1 kV;
spełniające obowiązujące normy;
rozmiar: 8, 9, 10, 11, 12, wg zamówienia</t>
  </si>
  <si>
    <t>regulacja na pasku szyjnym;
ochrona przedniej części ciała;
spełnia obowiązujące normy;
rozmiar: M - 2XL, wg zamówienia</t>
  </si>
  <si>
    <t>spełniająca obowiązujące normy;
rozmiary: L - 3XL, wg. zamówienia</t>
  </si>
  <si>
    <t>wykonane z tworzywa PCV;
odporne m.in. na działanie kwasów, zasad;
przeciwpoślizgowa podeszwa spełniająca wymagania HACCP dla przemysłu spożywczego;
wymienny ocieplacz;
kolor: biały;
rozmiar: 36 - 47, wg zamówienia</t>
  </si>
  <si>
    <t>wykonane z tworzywa;
odporne m.in. na działanie kwasów, zasad;
przeciwpoślizgowa podeszwa spełniająca wymagania HACCP dla przemysłu spożywczego;
kolor: biały;
rozmiar: 36 - 47, wg zamówienia</t>
  </si>
  <si>
    <t>gumowy, długi;
odporny na kwasy, zasady;
wiązany z tyłu na pasie i na karku, bez rękawów;
przystosowany do pracy w systemie HACCP (przemysł spożywczy);
odporny na uszkodzenia mechaniczne oraz działanie wysokich i niskich temperatur;
kolor: biały; 
rozmiar: 120x100, 130x100, 140x100, 
wg zamówienia</t>
  </si>
  <si>
    <r>
      <rPr>
        <b/>
        <sz val="10"/>
        <color rgb="FF000000"/>
        <rFont val="Calibri"/>
        <family val="2"/>
        <charset val="238"/>
      </rPr>
      <t>Półmaska wielokrotnego użytku</t>
    </r>
    <r>
      <rPr>
        <sz val="10"/>
        <color rgb="FF000000"/>
        <rFont val="Calibri"/>
        <family val="2"/>
        <charset val="238"/>
      </rPr>
      <t xml:space="preserve"> (przykładowa półmaska spełniająca wymagania  MAS-FORCE 8, typ A1 lub równoważna)</t>
    </r>
  </si>
  <si>
    <r>
      <rPr>
        <b/>
        <sz val="10"/>
        <color rgb="FF000000"/>
        <rFont val="Calibri"/>
        <family val="2"/>
        <charset val="238"/>
      </rPr>
      <t>Pochłaniacz</t>
    </r>
    <r>
      <rPr>
        <sz val="10"/>
        <color rgb="FF000000"/>
        <rFont val="Calibri"/>
        <family val="2"/>
        <charset val="238"/>
      </rPr>
      <t xml:space="preserve"> </t>
    </r>
    <r>
      <rPr>
        <b/>
        <sz val="10"/>
        <color rgb="FF000000"/>
        <rFont val="Calibri"/>
        <family val="2"/>
        <charset val="238"/>
      </rPr>
      <t>do półmask</t>
    </r>
    <r>
      <rPr>
        <sz val="10"/>
        <color rgb="FF000000"/>
        <rFont val="Calibri"/>
        <family val="2"/>
        <charset val="238"/>
      </rPr>
      <t xml:space="preserve">i </t>
    </r>
  </si>
  <si>
    <r>
      <rPr>
        <b/>
        <sz val="10"/>
        <color rgb="FF000000"/>
        <rFont val="Calibri"/>
        <family val="2"/>
        <charset val="238"/>
      </rPr>
      <t>Przedfiltr</t>
    </r>
    <r>
      <rPr>
        <sz val="10"/>
        <color rgb="FF000000"/>
        <rFont val="Calibri"/>
        <family val="2"/>
        <charset val="238"/>
      </rPr>
      <t xml:space="preserve"> </t>
    </r>
  </si>
  <si>
    <r>
      <rPr>
        <b/>
        <sz val="10"/>
        <color rgb="FF000000"/>
        <rFont val="Calibri"/>
        <family val="2"/>
        <charset val="238"/>
      </rPr>
      <t>Maska filtrująca wielokrotnego</t>
    </r>
    <r>
      <rPr>
        <sz val="10"/>
        <color rgb="FF000000"/>
        <rFont val="Calibri"/>
        <family val="2"/>
        <charset val="238"/>
      </rPr>
      <t xml:space="preserve"> użytku</t>
    </r>
  </si>
  <si>
    <r>
      <rPr>
        <b/>
        <sz val="10"/>
        <rFont val="Calibri"/>
        <family val="2"/>
        <charset val="238"/>
      </rPr>
      <t>Półmaska służąca do ochrony układu  oddechowego</t>
    </r>
    <r>
      <rPr>
        <sz val="10"/>
        <rFont val="Calibri"/>
        <family val="2"/>
        <charset val="238"/>
      </rPr>
      <t xml:space="preserve"> (przykładowa półmaska spełniająca wymagania to  SECURA 3000 lub równoważna)</t>
    </r>
  </si>
  <si>
    <r>
      <rPr>
        <b/>
        <sz val="10"/>
        <rFont val="Calibri"/>
        <family val="2"/>
        <charset val="238"/>
      </rPr>
      <t>Półmaska filtrująca spełniająca wymagania SECURA z pochłaniaczami typ A1P2 3041 w komplecie REIS MAS-MID</t>
    </r>
    <r>
      <rPr>
        <sz val="10"/>
        <rFont val="Calibri"/>
        <family val="2"/>
        <charset val="238"/>
      </rPr>
      <t>I</t>
    </r>
    <r>
      <rPr>
        <b/>
        <sz val="10"/>
        <rFont val="Calibri"/>
        <family val="2"/>
        <charset val="238"/>
      </rPr>
      <t xml:space="preserve"> </t>
    </r>
    <r>
      <rPr>
        <sz val="10"/>
        <rFont val="Calibri"/>
        <family val="2"/>
        <charset val="238"/>
      </rPr>
      <t>lub równoważna</t>
    </r>
  </si>
  <si>
    <r>
      <t xml:space="preserve">niezawodna ochrona chemiczna
wykonane z wysokiej jakości nitrylu,
flokowana bawełniana wyściółka,
odporność na ścieranie na poziomie EN 4 i ANSI 5,
nadające się do wielokrotnego użycia,
spełniają normy EN388, EN374 Typ A, EN 374-5, </t>
    </r>
    <r>
      <rPr>
        <sz val="10"/>
        <rFont val="Calibri"/>
        <family val="2"/>
        <charset val="238"/>
      </rPr>
      <t>EN1149</t>
    </r>
    <r>
      <rPr>
        <sz val="10"/>
        <color rgb="FFFF0000"/>
        <rFont val="Calibri"/>
        <family val="2"/>
        <charset val="238"/>
      </rPr>
      <t xml:space="preserve"> </t>
    </r>
  </si>
  <si>
    <t xml:space="preserve">Nazwa producenta (nazwa lub marka lub oznaczenie firmy producenta)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</si>
</sst>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2" formatCode="_-* #,##0\ &quot;zł&quot;_-;\-* #,##0\ &quot;zł&quot;_-;_-* &quot;-&quot;\ &quot;zł&quot;_-;_-@_-"/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[$-415]General"/>
    <numFmt numFmtId="166" formatCode="[$-415]#,##0"/>
    <numFmt numFmtId="167" formatCode="[$-415]#,##0.00"/>
    <numFmt numFmtId="168" formatCode="#,##0.00&quot; zł&quot;"/>
    <numFmt numFmtId="169" formatCode="#,##0.00\ _z_ł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sz val="12"/>
      <color rgb="FF000000"/>
      <name val="Times New Roman"/>
      <family val="1"/>
      <charset val="238"/>
    </font>
    <font>
      <b/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6"/>
      <color theme="1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0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8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0"/>
      <color rgb="FFFF000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rgb="FFFF0000"/>
      <name val="Calibri"/>
      <family val="2"/>
      <charset val="238"/>
    </font>
    <font>
      <i/>
      <sz val="11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</fonts>
  <fills count="20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rgb="FFFFF2CC"/>
      </patternFill>
    </fill>
    <fill>
      <patternFill patternType="solid">
        <fgColor theme="0"/>
        <bgColor rgb="FFFFF2CC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rgb="FFDDD9C3"/>
      </patternFill>
    </fill>
    <fill>
      <patternFill patternType="solid">
        <fgColor theme="7" tint="0.59999389629810485"/>
        <bgColor rgb="FFEEECE1"/>
      </patternFill>
    </fill>
    <fill>
      <patternFill patternType="solid">
        <fgColor theme="7" tint="0.59999389629810485"/>
        <bgColor rgb="FFF2F2F2"/>
      </patternFill>
    </fill>
    <fill>
      <patternFill patternType="solid">
        <fgColor theme="7" tint="0.59999389629810485"/>
        <bgColor rgb="FFD9D9D9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rgb="FFEEECE1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39997558519241921"/>
        <bgColor rgb="FFFFE699"/>
      </patternFill>
    </fill>
    <fill>
      <patternFill patternType="solid">
        <fgColor theme="7" tint="0.59999389629810485"/>
        <bgColor rgb="FFFFF2CC"/>
      </patternFill>
    </fill>
    <fill>
      <patternFill patternType="solid">
        <fgColor theme="7" tint="0.59999389629810485"/>
        <bgColor rgb="FF92D050"/>
      </patternFill>
    </fill>
    <fill>
      <patternFill patternType="solid">
        <fgColor theme="0"/>
        <bgColor rgb="FFFFE699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rgb="FFFFF2CC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6">
    <xf numFmtId="0" fontId="0" fillId="0" borderId="0"/>
    <xf numFmtId="165" fontId="2" fillId="0" borderId="0"/>
    <xf numFmtId="0" fontId="3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127">
    <xf numFmtId="0" fontId="0" fillId="0" borderId="0" xfId="0"/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16" fillId="19" borderId="1" xfId="0" applyFont="1" applyFill="1" applyBorder="1" applyAlignment="1" applyProtection="1">
      <alignment horizontal="center" vertical="center"/>
    </xf>
    <xf numFmtId="4" fontId="8" fillId="19" borderId="1" xfId="0" applyNumberFormat="1" applyFont="1" applyFill="1" applyBorder="1" applyAlignment="1" applyProtection="1">
      <alignment vertical="center" wrapText="1"/>
    </xf>
    <xf numFmtId="0" fontId="16" fillId="19" borderId="1" xfId="0" applyFont="1" applyFill="1" applyBorder="1" applyAlignment="1" applyProtection="1">
      <alignment horizontal="left" vertical="center" wrapText="1"/>
    </xf>
    <xf numFmtId="4" fontId="8" fillId="19" borderId="1" xfId="0" applyNumberFormat="1" applyFont="1" applyFill="1" applyBorder="1" applyAlignment="1" applyProtection="1">
      <alignment horizontal="left" vertical="center" wrapText="1"/>
    </xf>
    <xf numFmtId="0" fontId="16" fillId="19" borderId="1" xfId="0" applyFont="1" applyFill="1" applyBorder="1" applyAlignment="1" applyProtection="1">
      <alignment horizontal="left" vertical="top" wrapText="1"/>
    </xf>
    <xf numFmtId="4" fontId="12" fillId="6" borderId="2" xfId="0" applyNumberFormat="1" applyFont="1" applyFill="1" applyBorder="1" applyAlignment="1" applyProtection="1">
      <alignment vertical="center" wrapText="1"/>
    </xf>
    <xf numFmtId="4" fontId="12" fillId="6" borderId="1" xfId="0" applyNumberFormat="1" applyFont="1" applyFill="1" applyBorder="1" applyAlignment="1" applyProtection="1">
      <alignment vertical="center" wrapText="1"/>
    </xf>
    <xf numFmtId="0" fontId="11" fillId="6" borderId="2" xfId="0" applyFont="1" applyFill="1" applyBorder="1" applyAlignment="1" applyProtection="1">
      <alignment horizontal="left" vertical="center" wrapText="1"/>
    </xf>
    <xf numFmtId="0" fontId="11" fillId="6" borderId="1" xfId="0" applyFont="1" applyFill="1" applyBorder="1" applyAlignment="1" applyProtection="1">
      <alignment horizontal="left" vertical="center" wrapText="1"/>
    </xf>
    <xf numFmtId="0" fontId="14" fillId="6" borderId="1" xfId="0" applyFont="1" applyFill="1" applyBorder="1" applyAlignment="1" applyProtection="1">
      <alignment horizontal="left" vertical="center" wrapText="1"/>
    </xf>
    <xf numFmtId="4" fontId="12" fillId="6" borderId="1" xfId="0" applyNumberFormat="1" applyFont="1" applyFill="1" applyBorder="1" applyAlignment="1" applyProtection="1">
      <alignment horizontal="left" vertical="center" wrapText="1"/>
    </xf>
    <xf numFmtId="0" fontId="14" fillId="6" borderId="2" xfId="0" applyFont="1" applyFill="1" applyBorder="1" applyAlignment="1" applyProtection="1">
      <alignment horizontal="left" vertical="center" wrapText="1"/>
    </xf>
    <xf numFmtId="0" fontId="14" fillId="6" borderId="3" xfId="0" applyFont="1" applyFill="1" applyBorder="1" applyAlignment="1" applyProtection="1">
      <alignment horizontal="left" vertical="center" wrapText="1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169" fontId="11" fillId="0" borderId="1" xfId="0" applyNumberFormat="1" applyFont="1" applyBorder="1" applyAlignment="1" applyProtection="1">
      <alignment horizontal="right" vertical="center"/>
      <protection locked="0"/>
    </xf>
    <xf numFmtId="42" fontId="11" fillId="0" borderId="1" xfId="0" applyNumberFormat="1" applyFont="1" applyBorder="1" applyAlignment="1" applyProtection="1">
      <alignment horizontal="center" vertical="center"/>
      <protection locked="0"/>
    </xf>
    <xf numFmtId="0" fontId="18" fillId="0" borderId="0" xfId="0" applyFont="1" applyAlignment="1">
      <alignment horizontal="left" vertical="center" wrapText="1"/>
    </xf>
    <xf numFmtId="0" fontId="16" fillId="3" borderId="1" xfId="0" applyFont="1" applyFill="1" applyBorder="1" applyAlignment="1" applyProtection="1">
      <alignment horizontal="left" vertical="center" wrapText="1"/>
      <protection locked="0"/>
    </xf>
    <xf numFmtId="0" fontId="16" fillId="3" borderId="1" xfId="0" applyFont="1" applyFill="1" applyBorder="1" applyAlignment="1" applyProtection="1">
      <alignment horizontal="center" wrapText="1"/>
      <protection locked="0"/>
    </xf>
    <xf numFmtId="0" fontId="16" fillId="3" borderId="1" xfId="0" applyFont="1" applyFill="1" applyBorder="1" applyAlignment="1" applyProtection="1">
      <alignment vertical="center" wrapText="1"/>
      <protection locked="0"/>
    </xf>
    <xf numFmtId="44" fontId="18" fillId="0" borderId="0" xfId="0" applyNumberFormat="1" applyFont="1" applyAlignment="1">
      <alignment horizontal="left" vertical="center" wrapText="1"/>
    </xf>
    <xf numFmtId="44" fontId="18" fillId="0" borderId="0" xfId="0" applyNumberFormat="1" applyFont="1" applyAlignment="1">
      <alignment horizontal="center" vertical="center"/>
    </xf>
    <xf numFmtId="164" fontId="18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8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166" fontId="7" fillId="7" borderId="1" xfId="1" applyNumberFormat="1" applyFont="1" applyFill="1" applyBorder="1" applyAlignment="1" applyProtection="1">
      <alignment horizontal="center" vertical="center" wrapText="1"/>
      <protection locked="0"/>
    </xf>
    <xf numFmtId="166" fontId="8" fillId="8" borderId="1" xfId="1" applyNumberFormat="1" applyFont="1" applyFill="1" applyBorder="1" applyAlignment="1" applyProtection="1">
      <alignment horizontal="center" vertical="center" wrapText="1"/>
      <protection locked="0"/>
    </xf>
    <xf numFmtId="167" fontId="8" fillId="8" borderId="1" xfId="1" applyNumberFormat="1" applyFont="1" applyFill="1" applyBorder="1" applyAlignment="1" applyProtection="1">
      <alignment horizontal="center" vertical="center" wrapText="1"/>
      <protection locked="0"/>
    </xf>
    <xf numFmtId="0" fontId="8" fillId="9" borderId="1" xfId="2" applyFont="1" applyFill="1" applyBorder="1" applyAlignment="1" applyProtection="1">
      <alignment horizontal="center" vertical="center" wrapText="1"/>
      <protection locked="0"/>
    </xf>
    <xf numFmtId="0" fontId="8" fillId="10" borderId="1" xfId="2" applyFont="1" applyFill="1" applyBorder="1" applyAlignment="1" applyProtection="1">
      <alignment horizontal="center" vertical="center" wrapText="1"/>
      <protection locked="0"/>
    </xf>
    <xf numFmtId="168" fontId="8" fillId="9" borderId="1" xfId="0" applyNumberFormat="1" applyFont="1" applyFill="1" applyBorder="1" applyAlignment="1" applyProtection="1">
      <alignment horizontal="center" vertical="center" wrapText="1"/>
      <protection locked="0"/>
    </xf>
    <xf numFmtId="167" fontId="8" fillId="8" borderId="1" xfId="1" applyNumberFormat="1" applyFont="1" applyFill="1" applyBorder="1" applyAlignment="1" applyProtection="1">
      <alignment horizontal="center" vertical="center" wrapText="1"/>
      <protection locked="0"/>
    </xf>
    <xf numFmtId="0" fontId="9" fillId="11" borderId="1" xfId="3" applyFont="1" applyFill="1" applyBorder="1" applyAlignment="1" applyProtection="1">
      <alignment horizontal="center" vertical="center" wrapText="1"/>
      <protection locked="0"/>
    </xf>
    <xf numFmtId="0" fontId="10" fillId="12" borderId="4" xfId="1" applyNumberFormat="1" applyFont="1" applyFill="1" applyBorder="1" applyAlignment="1" applyProtection="1">
      <alignment horizontal="center" vertical="center" wrapText="1"/>
      <protection locked="0"/>
    </xf>
    <xf numFmtId="0" fontId="10" fillId="12" borderId="5" xfId="1" applyNumberFormat="1" applyFont="1" applyFill="1" applyBorder="1" applyAlignment="1" applyProtection="1">
      <alignment horizontal="center" vertical="center" wrapText="1"/>
      <protection locked="0"/>
    </xf>
    <xf numFmtId="0" fontId="10" fillId="12" borderId="5" xfId="1" applyNumberFormat="1" applyFont="1" applyFill="1" applyBorder="1" applyAlignment="1" applyProtection="1">
      <alignment horizontal="center" vertical="center"/>
      <protection locked="0"/>
    </xf>
    <xf numFmtId="0" fontId="10" fillId="12" borderId="6" xfId="1" applyNumberFormat="1" applyFont="1" applyFill="1" applyBorder="1" applyAlignment="1" applyProtection="1">
      <alignment horizontal="center" vertical="center" wrapText="1"/>
      <protection locked="0"/>
    </xf>
    <xf numFmtId="0" fontId="11" fillId="6" borderId="1" xfId="0" applyFont="1" applyFill="1" applyBorder="1" applyAlignment="1" applyProtection="1">
      <alignment horizontal="center" vertical="center"/>
      <protection locked="0"/>
    </xf>
    <xf numFmtId="0" fontId="11" fillId="0" borderId="1" xfId="0" applyFont="1" applyBorder="1" applyAlignment="1" applyProtection="1">
      <alignment horizontal="center" vertical="center"/>
      <protection locked="0"/>
    </xf>
    <xf numFmtId="0" fontId="13" fillId="6" borderId="1" xfId="0" applyFont="1" applyFill="1" applyBorder="1" applyAlignment="1" applyProtection="1">
      <alignment horizontal="center" vertical="center"/>
      <protection locked="0"/>
    </xf>
    <xf numFmtId="164" fontId="11" fillId="0" borderId="1" xfId="0" applyNumberFormat="1" applyFont="1" applyBorder="1" applyAlignment="1" applyProtection="1">
      <alignment horizontal="center" vertical="center"/>
      <protection locked="0"/>
    </xf>
    <xf numFmtId="10" fontId="11" fillId="0" borderId="1" xfId="0" applyNumberFormat="1" applyFont="1" applyBorder="1" applyAlignment="1" applyProtection="1">
      <alignment horizontal="center" vertical="center"/>
      <protection locked="0"/>
    </xf>
    <xf numFmtId="44" fontId="11" fillId="0" borderId="1" xfId="0" applyNumberFormat="1" applyFont="1" applyBorder="1" applyAlignment="1" applyProtection="1">
      <alignment horizontal="center" vertical="center"/>
      <protection locked="0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14" fillId="0" borderId="1" xfId="0" applyFont="1" applyBorder="1" applyAlignment="1" applyProtection="1">
      <alignment horizontal="center" vertical="center"/>
      <protection locked="0"/>
    </xf>
    <xf numFmtId="0" fontId="14" fillId="0" borderId="1" xfId="0" applyFont="1" applyBorder="1" applyAlignment="1" applyProtection="1">
      <alignment horizontal="center" vertical="center" wrapText="1"/>
      <protection locked="0"/>
    </xf>
    <xf numFmtId="0" fontId="12" fillId="6" borderId="1" xfId="0" applyFont="1" applyFill="1" applyBorder="1" applyAlignment="1" applyProtection="1">
      <alignment horizontal="center" vertical="center"/>
      <protection locked="0"/>
    </xf>
    <xf numFmtId="0" fontId="11" fillId="3" borderId="1" xfId="0" applyFont="1" applyFill="1" applyBorder="1" applyAlignment="1" applyProtection="1">
      <alignment horizontal="center" vertical="center"/>
      <protection locked="0"/>
    </xf>
    <xf numFmtId="0" fontId="13" fillId="13" borderId="19" xfId="0" applyFont="1" applyFill="1" applyBorder="1" applyAlignment="1" applyProtection="1">
      <alignment horizontal="right" vertical="center"/>
      <protection locked="0"/>
    </xf>
    <xf numFmtId="0" fontId="13" fillId="13" borderId="20" xfId="0" applyFont="1" applyFill="1" applyBorder="1" applyAlignment="1" applyProtection="1">
      <alignment horizontal="right" vertical="center"/>
      <protection locked="0"/>
    </xf>
    <xf numFmtId="0" fontId="13" fillId="13" borderId="21" xfId="0" applyFont="1" applyFill="1" applyBorder="1" applyAlignment="1" applyProtection="1">
      <alignment horizontal="right" vertical="center"/>
      <protection locked="0"/>
    </xf>
    <xf numFmtId="42" fontId="13" fillId="3" borderId="1" xfId="0" applyNumberFormat="1" applyFont="1" applyFill="1" applyBorder="1" applyAlignment="1" applyProtection="1">
      <alignment horizontal="center" vertical="center"/>
      <protection locked="0"/>
    </xf>
    <xf numFmtId="0" fontId="13" fillId="13" borderId="1" xfId="0" applyFont="1" applyFill="1" applyBorder="1" applyAlignment="1" applyProtection="1">
      <alignment horizontal="center" vertical="center"/>
      <protection locked="0"/>
    </xf>
    <xf numFmtId="44" fontId="13" fillId="3" borderId="1" xfId="0" applyNumberFormat="1" applyFont="1" applyFill="1" applyBorder="1" applyAlignment="1" applyProtection="1">
      <alignment horizontal="center" vertical="center"/>
      <protection locked="0"/>
    </xf>
    <xf numFmtId="0" fontId="18" fillId="0" borderId="0" xfId="0" applyFont="1" applyAlignment="1" applyProtection="1">
      <alignment horizontal="center" vertical="center"/>
      <protection locked="0"/>
    </xf>
    <xf numFmtId="0" fontId="18" fillId="0" borderId="0" xfId="0" applyFont="1" applyAlignment="1" applyProtection="1">
      <alignment horizontal="left" vertical="center" wrapText="1"/>
      <protection locked="0"/>
    </xf>
    <xf numFmtId="166" fontId="8" fillId="8" borderId="7" xfId="1" applyNumberFormat="1" applyFont="1" applyFill="1" applyBorder="1" applyAlignment="1" applyProtection="1">
      <alignment horizontal="center" vertical="center" wrapText="1"/>
      <protection locked="0"/>
    </xf>
    <xf numFmtId="167" fontId="8" fillId="8" borderId="8" xfId="1" applyNumberFormat="1" applyFont="1" applyFill="1" applyBorder="1" applyAlignment="1" applyProtection="1">
      <alignment horizontal="center" vertical="center" wrapText="1"/>
      <protection locked="0"/>
    </xf>
    <xf numFmtId="167" fontId="8" fillId="8" borderId="9" xfId="1" applyNumberFormat="1" applyFont="1" applyFill="1" applyBorder="1" applyAlignment="1" applyProtection="1">
      <alignment horizontal="center" vertical="center" wrapText="1"/>
      <protection locked="0"/>
    </xf>
    <xf numFmtId="167" fontId="8" fillId="8" borderId="10" xfId="1" applyNumberFormat="1" applyFont="1" applyFill="1" applyBorder="1" applyAlignment="1" applyProtection="1">
      <alignment horizontal="center" vertical="center" wrapText="1"/>
      <protection locked="0"/>
    </xf>
    <xf numFmtId="0" fontId="8" fillId="9" borderId="11" xfId="2" applyFont="1" applyFill="1" applyBorder="1" applyAlignment="1" applyProtection="1">
      <alignment horizontal="center" vertical="center" wrapText="1"/>
      <protection locked="0"/>
    </xf>
    <xf numFmtId="0" fontId="8" fillId="10" borderId="2" xfId="2" applyFont="1" applyFill="1" applyBorder="1" applyAlignment="1" applyProtection="1">
      <alignment horizontal="center" vertical="center" wrapText="1"/>
      <protection locked="0"/>
    </xf>
    <xf numFmtId="166" fontId="8" fillId="8" borderId="12" xfId="1" applyNumberFormat="1" applyFont="1" applyFill="1" applyBorder="1" applyAlignment="1" applyProtection="1">
      <alignment horizontal="center" vertical="center" wrapText="1"/>
      <protection locked="0"/>
    </xf>
    <xf numFmtId="167" fontId="8" fillId="8" borderId="13" xfId="1" applyNumberFormat="1" applyFont="1" applyFill="1" applyBorder="1" applyAlignment="1" applyProtection="1">
      <alignment horizontal="center" vertical="center" wrapText="1"/>
      <protection locked="0"/>
    </xf>
    <xf numFmtId="167" fontId="8" fillId="8" borderId="10" xfId="1" applyNumberFormat="1" applyFont="1" applyFill="1" applyBorder="1" applyAlignment="1" applyProtection="1">
      <alignment horizontal="center" vertical="center" wrapText="1"/>
      <protection locked="0"/>
    </xf>
    <xf numFmtId="0" fontId="8" fillId="9" borderId="14" xfId="2" applyFont="1" applyFill="1" applyBorder="1" applyAlignment="1" applyProtection="1">
      <alignment horizontal="center" vertical="center" wrapText="1"/>
      <protection locked="0"/>
    </xf>
    <xf numFmtId="0" fontId="15" fillId="12" borderId="15" xfId="1" applyNumberFormat="1" applyFont="1" applyFill="1" applyBorder="1" applyAlignment="1" applyProtection="1">
      <alignment horizontal="center" vertical="center" wrapText="1"/>
      <protection locked="0"/>
    </xf>
    <xf numFmtId="0" fontId="15" fillId="12" borderId="16" xfId="1" applyNumberFormat="1" applyFont="1" applyFill="1" applyBorder="1" applyAlignment="1" applyProtection="1">
      <alignment horizontal="center" vertical="center" wrapText="1"/>
      <protection locked="0"/>
    </xf>
    <xf numFmtId="0" fontId="15" fillId="12" borderId="16" xfId="1" applyNumberFormat="1" applyFont="1" applyFill="1" applyBorder="1" applyAlignment="1" applyProtection="1">
      <alignment horizontal="center" vertical="center"/>
      <protection locked="0"/>
    </xf>
    <xf numFmtId="0" fontId="15" fillId="12" borderId="17" xfId="1" applyNumberFormat="1" applyFont="1" applyFill="1" applyBorder="1" applyAlignment="1" applyProtection="1">
      <alignment horizontal="center" vertical="center" wrapText="1"/>
      <protection locked="0"/>
    </xf>
    <xf numFmtId="0" fontId="16" fillId="6" borderId="1" xfId="0" applyFont="1" applyFill="1" applyBorder="1" applyAlignment="1" applyProtection="1">
      <alignment horizontal="center" vertical="center" wrapText="1"/>
      <protection locked="0"/>
    </xf>
    <xf numFmtId="0" fontId="16" fillId="0" borderId="1" xfId="0" applyFont="1" applyFill="1" applyBorder="1" applyAlignment="1" applyProtection="1">
      <alignment horizontal="center" vertical="center" wrapText="1"/>
      <protection locked="0"/>
    </xf>
    <xf numFmtId="0" fontId="8" fillId="6" borderId="1" xfId="0" applyFont="1" applyFill="1" applyBorder="1" applyAlignment="1" applyProtection="1">
      <alignment horizontal="center" vertical="center" wrapText="1"/>
      <protection locked="0"/>
    </xf>
    <xf numFmtId="44" fontId="11" fillId="0" borderId="1" xfId="0" applyNumberFormat="1" applyFont="1" applyBorder="1" applyAlignment="1" applyProtection="1">
      <alignment horizontal="right" vertical="center"/>
      <protection locked="0"/>
    </xf>
    <xf numFmtId="0" fontId="16" fillId="3" borderId="1" xfId="0" applyFont="1" applyFill="1" applyBorder="1" applyAlignment="1" applyProtection="1">
      <alignment horizontal="center" vertical="center" wrapText="1"/>
      <protection locked="0"/>
    </xf>
    <xf numFmtId="0" fontId="16" fillId="0" borderId="5" xfId="0" applyFont="1" applyFill="1" applyBorder="1" applyAlignment="1" applyProtection="1">
      <alignment horizontal="center" vertical="center" wrapText="1"/>
      <protection locked="0"/>
    </xf>
    <xf numFmtId="0" fontId="13" fillId="13" borderId="1" xfId="0" applyFont="1" applyFill="1" applyBorder="1" applyAlignment="1" applyProtection="1">
      <alignment horizontal="right" vertical="center"/>
      <protection locked="0"/>
    </xf>
    <xf numFmtId="42" fontId="11" fillId="3" borderId="1" xfId="0" applyNumberFormat="1" applyFont="1" applyFill="1" applyBorder="1" applyAlignment="1" applyProtection="1">
      <alignment horizontal="center" vertical="center"/>
      <protection locked="0"/>
    </xf>
    <xf numFmtId="0" fontId="11" fillId="13" borderId="1" xfId="0" applyFont="1" applyFill="1" applyBorder="1" applyAlignment="1" applyProtection="1">
      <alignment horizontal="center" vertical="center"/>
      <protection locked="0"/>
    </xf>
    <xf numFmtId="44" fontId="13" fillId="3" borderId="1" xfId="0" applyNumberFormat="1" applyFont="1" applyFill="1" applyBorder="1" applyAlignment="1" applyProtection="1">
      <alignment horizontal="right" vertical="center"/>
      <protection locked="0"/>
    </xf>
    <xf numFmtId="0" fontId="18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vertical="center" wrapText="1"/>
      <protection locked="0"/>
    </xf>
    <xf numFmtId="0" fontId="10" fillId="9" borderId="11" xfId="2" applyFont="1" applyFill="1" applyBorder="1" applyAlignment="1" applyProtection="1">
      <alignment horizontal="center" vertical="center" wrapText="1"/>
      <protection locked="0"/>
    </xf>
    <xf numFmtId="0" fontId="10" fillId="10" borderId="2" xfId="2" applyFont="1" applyFill="1" applyBorder="1" applyAlignment="1" applyProtection="1">
      <alignment horizontal="center" vertical="center" wrapText="1"/>
      <protection locked="0"/>
    </xf>
    <xf numFmtId="166" fontId="8" fillId="8" borderId="15" xfId="1" applyNumberFormat="1" applyFont="1" applyFill="1" applyBorder="1" applyAlignment="1" applyProtection="1">
      <alignment horizontal="center" vertical="center" wrapText="1"/>
      <protection locked="0"/>
    </xf>
    <xf numFmtId="167" fontId="8" fillId="8" borderId="16" xfId="1" applyNumberFormat="1" applyFont="1" applyFill="1" applyBorder="1" applyAlignment="1" applyProtection="1">
      <alignment horizontal="center" vertical="center" wrapText="1"/>
      <protection locked="0"/>
    </xf>
    <xf numFmtId="167" fontId="8" fillId="8" borderId="5" xfId="1" applyNumberFormat="1" applyFont="1" applyFill="1" applyBorder="1" applyAlignment="1" applyProtection="1">
      <alignment horizontal="center" vertical="center" wrapText="1"/>
      <protection locked="0"/>
    </xf>
    <xf numFmtId="0" fontId="10" fillId="9" borderId="22" xfId="2" applyFont="1" applyFill="1" applyBorder="1" applyAlignment="1" applyProtection="1">
      <alignment horizontal="center" vertical="center" wrapText="1"/>
      <protection locked="0"/>
    </xf>
    <xf numFmtId="0" fontId="10" fillId="10" borderId="3" xfId="2" applyFont="1" applyFill="1" applyBorder="1" applyAlignment="1" applyProtection="1">
      <alignment horizontal="center" vertical="center" wrapText="1"/>
      <protection locked="0"/>
    </xf>
    <xf numFmtId="0" fontId="15" fillId="12" borderId="1" xfId="1" applyNumberFormat="1" applyFont="1" applyFill="1" applyBorder="1" applyAlignment="1" applyProtection="1">
      <alignment horizontal="center" vertical="center" wrapText="1"/>
      <protection locked="0"/>
    </xf>
    <xf numFmtId="0" fontId="15" fillId="12" borderId="1" xfId="1" applyNumberFormat="1" applyFont="1" applyFill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0" fontId="16" fillId="2" borderId="1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Protection="1">
      <protection locked="0"/>
    </xf>
    <xf numFmtId="0" fontId="18" fillId="0" borderId="0" xfId="0" applyFont="1" applyAlignment="1" applyProtection="1">
      <alignment wrapText="1"/>
      <protection locked="0"/>
    </xf>
    <xf numFmtId="0" fontId="19" fillId="0" borderId="0" xfId="0" applyFont="1" applyBorder="1" applyAlignment="1" applyProtection="1">
      <alignment horizontal="center"/>
      <protection locked="0"/>
    </xf>
    <xf numFmtId="165" fontId="7" fillId="4" borderId="1" xfId="1" applyFont="1" applyFill="1" applyBorder="1" applyAlignment="1" applyProtection="1">
      <alignment horizontal="center" vertical="center" wrapText="1"/>
      <protection locked="0"/>
    </xf>
    <xf numFmtId="166" fontId="10" fillId="15" borderId="10" xfId="1" applyNumberFormat="1" applyFont="1" applyFill="1" applyBorder="1" applyAlignment="1" applyProtection="1">
      <alignment horizontal="center" vertical="center" wrapText="1"/>
      <protection locked="0"/>
    </xf>
    <xf numFmtId="167" fontId="10" fillId="15" borderId="10" xfId="1" applyNumberFormat="1" applyFont="1" applyFill="1" applyBorder="1" applyAlignment="1" applyProtection="1">
      <alignment horizontal="center" vertical="center" wrapText="1"/>
      <protection locked="0"/>
    </xf>
    <xf numFmtId="167" fontId="10" fillId="16" borderId="10" xfId="1" applyNumberFormat="1" applyFont="1" applyFill="1" applyBorder="1" applyAlignment="1" applyProtection="1">
      <alignment horizontal="center" vertical="center" wrapText="1"/>
      <protection locked="0"/>
    </xf>
    <xf numFmtId="166" fontId="10" fillId="15" borderId="16" xfId="1" applyNumberFormat="1" applyFont="1" applyFill="1" applyBorder="1" applyAlignment="1" applyProtection="1">
      <alignment horizontal="center" vertical="center" wrapText="1"/>
      <protection locked="0"/>
    </xf>
    <xf numFmtId="167" fontId="10" fillId="15" borderId="16" xfId="1" applyNumberFormat="1" applyFont="1" applyFill="1" applyBorder="1" applyAlignment="1" applyProtection="1">
      <alignment horizontal="center" vertical="center" wrapText="1"/>
      <protection locked="0"/>
    </xf>
    <xf numFmtId="167" fontId="10" fillId="15" borderId="16" xfId="1" applyNumberFormat="1" applyFont="1" applyFill="1" applyBorder="1" applyAlignment="1" applyProtection="1">
      <alignment horizontal="center" vertical="center" wrapText="1"/>
      <protection locked="0"/>
    </xf>
    <xf numFmtId="0" fontId="8" fillId="5" borderId="1" xfId="0" applyFont="1" applyFill="1" applyBorder="1" applyAlignment="1" applyProtection="1">
      <alignment horizontal="center" vertical="center"/>
      <protection locked="0"/>
    </xf>
    <xf numFmtId="0" fontId="8" fillId="14" borderId="23" xfId="0" applyFont="1" applyFill="1" applyBorder="1" applyAlignment="1" applyProtection="1">
      <alignment horizontal="right" vertical="center"/>
      <protection locked="0"/>
    </xf>
    <xf numFmtId="0" fontId="8" fillId="14" borderId="24" xfId="0" applyFont="1" applyFill="1" applyBorder="1" applyAlignment="1" applyProtection="1">
      <alignment horizontal="right" vertical="center"/>
      <protection locked="0"/>
    </xf>
    <xf numFmtId="0" fontId="8" fillId="14" borderId="25" xfId="0" applyFont="1" applyFill="1" applyBorder="1" applyAlignment="1" applyProtection="1">
      <alignment horizontal="right" vertical="center"/>
      <protection locked="0"/>
    </xf>
    <xf numFmtId="44" fontId="8" fillId="17" borderId="10" xfId="5" applyNumberFormat="1" applyFont="1" applyFill="1" applyBorder="1" applyAlignment="1" applyProtection="1">
      <alignment horizontal="center" vertical="center"/>
      <protection locked="0"/>
    </xf>
    <xf numFmtId="0" fontId="16" fillId="14" borderId="10" xfId="0" applyFont="1" applyFill="1" applyBorder="1" applyAlignment="1" applyProtection="1">
      <alignment horizontal="center" vertical="center"/>
      <protection locked="0"/>
    </xf>
    <xf numFmtId="44" fontId="8" fillId="17" borderId="1" xfId="5" applyNumberFormat="1" applyFont="1" applyFill="1" applyBorder="1" applyAlignment="1" applyProtection="1">
      <alignment horizontal="center" vertical="center"/>
      <protection locked="0"/>
    </xf>
    <xf numFmtId="0" fontId="12" fillId="6" borderId="1" xfId="0" applyFont="1" applyFill="1" applyBorder="1" applyAlignment="1" applyProtection="1">
      <alignment horizontal="left" vertical="center" wrapText="1"/>
    </xf>
    <xf numFmtId="0" fontId="13" fillId="6" borderId="1" xfId="0" applyFont="1" applyFill="1" applyBorder="1" applyAlignment="1" applyProtection="1">
      <alignment horizontal="left" vertical="center" wrapText="1"/>
    </xf>
    <xf numFmtId="0" fontId="13" fillId="6" borderId="0" xfId="0" applyFont="1" applyFill="1" applyAlignment="1" applyProtection="1">
      <alignment vertical="center"/>
    </xf>
    <xf numFmtId="0" fontId="13" fillId="6" borderId="0" xfId="0" applyFont="1" applyFill="1" applyAlignment="1" applyProtection="1">
      <alignment vertical="center" wrapText="1"/>
    </xf>
    <xf numFmtId="0" fontId="13" fillId="6" borderId="1" xfId="0" applyFont="1" applyFill="1" applyBorder="1" applyAlignment="1" applyProtection="1">
      <alignment vertical="center" wrapText="1"/>
    </xf>
    <xf numFmtId="0" fontId="8" fillId="6" borderId="1" xfId="0" applyFont="1" applyFill="1" applyBorder="1" applyAlignment="1" applyProtection="1">
      <alignment horizontal="left" vertical="center" wrapText="1"/>
    </xf>
    <xf numFmtId="0" fontId="16" fillId="6" borderId="1" xfId="0" applyFont="1" applyFill="1" applyBorder="1" applyAlignment="1" applyProtection="1">
      <alignment horizontal="left" vertical="center" wrapText="1"/>
    </xf>
    <xf numFmtId="49" fontId="8" fillId="6" borderId="1" xfId="0" applyNumberFormat="1" applyFont="1" applyFill="1" applyBorder="1" applyAlignment="1" applyProtection="1">
      <alignment horizontal="left" vertical="center" wrapText="1"/>
    </xf>
    <xf numFmtId="0" fontId="13" fillId="18" borderId="1" xfId="0" applyFont="1" applyFill="1" applyBorder="1" applyAlignment="1" applyProtection="1">
      <alignment horizontal="left" vertical="center" wrapText="1"/>
    </xf>
    <xf numFmtId="0" fontId="14" fillId="18" borderId="1" xfId="0" applyFont="1" applyFill="1" applyBorder="1" applyAlignment="1" applyProtection="1">
      <alignment horizontal="left" vertical="center" wrapText="1"/>
    </xf>
  </cellXfs>
  <cellStyles count="6">
    <cellStyle name="Dziesiętny" xfId="5" builtinId="3"/>
    <cellStyle name="Excel Built-in Normal" xfId="1" xr:uid="{6E22AA11-A694-496C-AE4D-7A23F1E146DF}"/>
    <cellStyle name="Normalny" xfId="0" builtinId="0"/>
    <cellStyle name="Normalny 2" xfId="3" xr:uid="{30B1E68F-89ED-4FBF-8228-91CB26205434}"/>
    <cellStyle name="Normalny 2 10" xfId="4" xr:uid="{6E285FC2-0146-463C-8B14-D9B56DBA6152}"/>
    <cellStyle name="Normalny_Arkusz1" xfId="2" xr:uid="{2C263D9A-8D78-43F5-A657-844C069F9195}"/>
  </cellStyles>
  <dxfs count="0"/>
  <tableStyles count="0" defaultTableStyle="TableStyleMedium2" defaultPivotStyle="PivotStyleLight16"/>
  <colors>
    <mruColors>
      <color rgb="FF0000FF"/>
      <color rgb="FF66FFFF"/>
      <color rgb="FFFFCCFF"/>
      <color rgb="FF00CCFF"/>
      <color rgb="FFCCFFCC"/>
      <color rgb="FF99FF99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520AD-149D-4B19-889F-FCB3BDC33072}">
  <dimension ref="A1:K156"/>
  <sheetViews>
    <sheetView tabSelected="1" view="pageBreakPreview" zoomScaleNormal="100" zoomScaleSheetLayoutView="100" workbookViewId="0">
      <selection activeCell="T7" sqref="T7"/>
    </sheetView>
  </sheetViews>
  <sheetFormatPr defaultRowHeight="15" x14ac:dyDescent="0.25"/>
  <cols>
    <col min="1" max="1" width="6.140625" style="17" customWidth="1"/>
    <col min="2" max="2" width="19.140625" style="20" customWidth="1"/>
    <col min="3" max="3" width="34.28515625" style="20" customWidth="1"/>
    <col min="4" max="4" width="15.42578125" style="17" customWidth="1"/>
    <col min="5" max="5" width="21.85546875" style="17" customWidth="1"/>
    <col min="6" max="6" width="11.140625" style="17" customWidth="1"/>
    <col min="7" max="7" width="8" style="17" customWidth="1"/>
    <col min="8" max="9" width="12.42578125" style="17" customWidth="1"/>
    <col min="10" max="10" width="13" style="17" customWidth="1"/>
    <col min="11" max="11" width="16" style="17" customWidth="1"/>
    <col min="12" max="16384" width="9.140625" style="17"/>
  </cols>
  <sheetData>
    <row r="1" spans="1:11" ht="21" x14ac:dyDescent="0.25">
      <c r="A1" s="1"/>
      <c r="B1" s="1"/>
      <c r="C1" s="2"/>
      <c r="D1" s="1"/>
      <c r="E1" s="1"/>
      <c r="F1" s="27" t="s">
        <v>213</v>
      </c>
      <c r="G1" s="27"/>
      <c r="H1" s="27"/>
      <c r="I1" s="27"/>
      <c r="J1" s="27"/>
      <c r="K1" s="27"/>
    </row>
    <row r="2" spans="1:11" ht="46.5" customHeight="1" x14ac:dyDescent="0.25">
      <c r="A2" s="31" t="s">
        <v>191</v>
      </c>
      <c r="B2" s="31"/>
      <c r="C2" s="31"/>
      <c r="D2" s="31"/>
      <c r="E2" s="31"/>
      <c r="F2" s="31"/>
      <c r="G2" s="31"/>
      <c r="H2" s="31"/>
      <c r="I2" s="31"/>
      <c r="J2" s="31"/>
      <c r="K2" s="31"/>
    </row>
    <row r="3" spans="1:11" ht="15.75" x14ac:dyDescent="0.25">
      <c r="A3" s="32" t="s">
        <v>0</v>
      </c>
      <c r="B3" s="32"/>
      <c r="C3" s="32"/>
      <c r="D3" s="32"/>
      <c r="E3" s="32"/>
      <c r="F3" s="32"/>
      <c r="G3" s="32"/>
      <c r="H3" s="32"/>
      <c r="I3" s="32"/>
      <c r="J3" s="32"/>
      <c r="K3" s="32"/>
    </row>
    <row r="4" spans="1:11" ht="15" customHeight="1" x14ac:dyDescent="0.25">
      <c r="A4" s="33" t="s">
        <v>1</v>
      </c>
      <c r="B4" s="34" t="s">
        <v>2</v>
      </c>
      <c r="C4" s="34"/>
      <c r="D4" s="34" t="s">
        <v>77</v>
      </c>
      <c r="E4" s="34"/>
      <c r="F4" s="35" t="s">
        <v>3</v>
      </c>
      <c r="G4" s="36" t="s">
        <v>4</v>
      </c>
      <c r="H4" s="36" t="s">
        <v>190</v>
      </c>
      <c r="I4" s="36" t="s">
        <v>211</v>
      </c>
      <c r="J4" s="36" t="s">
        <v>85</v>
      </c>
      <c r="K4" s="37" t="s">
        <v>212</v>
      </c>
    </row>
    <row r="5" spans="1:11" ht="77.25" customHeight="1" x14ac:dyDescent="0.25">
      <c r="A5" s="33"/>
      <c r="B5" s="38" t="s">
        <v>5</v>
      </c>
      <c r="C5" s="38" t="s">
        <v>6</v>
      </c>
      <c r="D5" s="39" t="s">
        <v>253</v>
      </c>
      <c r="E5" s="39" t="s">
        <v>188</v>
      </c>
      <c r="F5" s="35"/>
      <c r="G5" s="36"/>
      <c r="H5" s="36"/>
      <c r="I5" s="36"/>
      <c r="J5" s="36"/>
      <c r="K5" s="37"/>
    </row>
    <row r="6" spans="1:11" x14ac:dyDescent="0.25">
      <c r="A6" s="40">
        <v>1</v>
      </c>
      <c r="B6" s="41">
        <v>2</v>
      </c>
      <c r="C6" s="41">
        <v>3</v>
      </c>
      <c r="D6" s="41">
        <v>4</v>
      </c>
      <c r="E6" s="41">
        <v>5</v>
      </c>
      <c r="F6" s="41">
        <v>6</v>
      </c>
      <c r="G6" s="41">
        <v>7</v>
      </c>
      <c r="H6" s="41">
        <v>8</v>
      </c>
      <c r="I6" s="41">
        <v>9</v>
      </c>
      <c r="J6" s="42">
        <v>10</v>
      </c>
      <c r="K6" s="43">
        <v>11</v>
      </c>
    </row>
    <row r="7" spans="1:11" ht="76.5" x14ac:dyDescent="0.25">
      <c r="A7" s="44">
        <f>1</f>
        <v>1</v>
      </c>
      <c r="B7" s="117" t="s">
        <v>164</v>
      </c>
      <c r="C7" s="11" t="s">
        <v>128</v>
      </c>
      <c r="D7" s="45"/>
      <c r="E7" s="45"/>
      <c r="F7" s="46" t="s">
        <v>74</v>
      </c>
      <c r="G7" s="46">
        <v>90</v>
      </c>
      <c r="H7" s="47"/>
      <c r="I7" s="19">
        <f>G7*H7</f>
        <v>0</v>
      </c>
      <c r="J7" s="48"/>
      <c r="K7" s="49">
        <f>I7+(I7*J7)</f>
        <v>0</v>
      </c>
    </row>
    <row r="8" spans="1:11" ht="51" x14ac:dyDescent="0.25">
      <c r="A8" s="44">
        <f>1+A7</f>
        <v>2</v>
      </c>
      <c r="B8" s="118" t="s">
        <v>7</v>
      </c>
      <c r="C8" s="12" t="s">
        <v>165</v>
      </c>
      <c r="D8" s="45"/>
      <c r="E8" s="45"/>
      <c r="F8" s="46" t="s">
        <v>74</v>
      </c>
      <c r="G8" s="46">
        <v>40</v>
      </c>
      <c r="H8" s="47"/>
      <c r="I8" s="19">
        <f t="shared" ref="I8:I71" si="0">G8*H8</f>
        <v>0</v>
      </c>
      <c r="J8" s="48"/>
      <c r="K8" s="49">
        <f t="shared" ref="K8:K71" si="1">I8+(I8*J8)</f>
        <v>0</v>
      </c>
    </row>
    <row r="9" spans="1:11" ht="76.5" x14ac:dyDescent="0.25">
      <c r="A9" s="44">
        <f t="shared" ref="A9:A72" si="2">1+A8</f>
        <v>3</v>
      </c>
      <c r="B9" s="118" t="s">
        <v>8</v>
      </c>
      <c r="C9" s="12" t="s">
        <v>215</v>
      </c>
      <c r="D9" s="45"/>
      <c r="E9" s="45"/>
      <c r="F9" s="46" t="s">
        <v>74</v>
      </c>
      <c r="G9" s="46">
        <v>7</v>
      </c>
      <c r="H9" s="47"/>
      <c r="I9" s="19">
        <f t="shared" si="0"/>
        <v>0</v>
      </c>
      <c r="J9" s="48"/>
      <c r="K9" s="49">
        <f t="shared" si="1"/>
        <v>0</v>
      </c>
    </row>
    <row r="10" spans="1:11" ht="89.25" x14ac:dyDescent="0.25">
      <c r="A10" s="44">
        <f t="shared" si="2"/>
        <v>4</v>
      </c>
      <c r="B10" s="118" t="s">
        <v>9</v>
      </c>
      <c r="C10" s="12" t="s">
        <v>216</v>
      </c>
      <c r="D10" s="45"/>
      <c r="E10" s="45"/>
      <c r="F10" s="46" t="s">
        <v>74</v>
      </c>
      <c r="G10" s="46">
        <v>80</v>
      </c>
      <c r="H10" s="47"/>
      <c r="I10" s="19">
        <f t="shared" si="0"/>
        <v>0</v>
      </c>
      <c r="J10" s="48"/>
      <c r="K10" s="49">
        <f t="shared" si="1"/>
        <v>0</v>
      </c>
    </row>
    <row r="11" spans="1:11" ht="76.5" x14ac:dyDescent="0.25">
      <c r="A11" s="44">
        <f t="shared" si="2"/>
        <v>5</v>
      </c>
      <c r="B11" s="118" t="s">
        <v>10</v>
      </c>
      <c r="C11" s="12" t="s">
        <v>217</v>
      </c>
      <c r="D11" s="45"/>
      <c r="E11" s="45"/>
      <c r="F11" s="46" t="s">
        <v>74</v>
      </c>
      <c r="G11" s="46">
        <v>60</v>
      </c>
      <c r="H11" s="47"/>
      <c r="I11" s="19">
        <f t="shared" si="0"/>
        <v>0</v>
      </c>
      <c r="J11" s="48"/>
      <c r="K11" s="49">
        <f t="shared" si="1"/>
        <v>0</v>
      </c>
    </row>
    <row r="12" spans="1:11" ht="76.5" x14ac:dyDescent="0.25">
      <c r="A12" s="44">
        <f t="shared" si="2"/>
        <v>6</v>
      </c>
      <c r="B12" s="8" t="s">
        <v>11</v>
      </c>
      <c r="C12" s="12" t="s">
        <v>217</v>
      </c>
      <c r="D12" s="45"/>
      <c r="E12" s="45"/>
      <c r="F12" s="46" t="s">
        <v>74</v>
      </c>
      <c r="G12" s="46">
        <v>30</v>
      </c>
      <c r="H12" s="47"/>
      <c r="I12" s="19">
        <f t="shared" si="0"/>
        <v>0</v>
      </c>
      <c r="J12" s="48"/>
      <c r="K12" s="49">
        <f t="shared" si="1"/>
        <v>0</v>
      </c>
    </row>
    <row r="13" spans="1:11" ht="76.5" x14ac:dyDescent="0.25">
      <c r="A13" s="44">
        <f t="shared" si="2"/>
        <v>7</v>
      </c>
      <c r="B13" s="8" t="s">
        <v>12</v>
      </c>
      <c r="C13" s="12" t="s">
        <v>218</v>
      </c>
      <c r="D13" s="45"/>
      <c r="E13" s="50"/>
      <c r="F13" s="46" t="s">
        <v>74</v>
      </c>
      <c r="G13" s="46">
        <v>8</v>
      </c>
      <c r="H13" s="47"/>
      <c r="I13" s="19">
        <f t="shared" si="0"/>
        <v>0</v>
      </c>
      <c r="J13" s="48"/>
      <c r="K13" s="49">
        <f t="shared" si="1"/>
        <v>0</v>
      </c>
    </row>
    <row r="14" spans="1:11" ht="114.75" x14ac:dyDescent="0.25">
      <c r="A14" s="44">
        <f t="shared" si="2"/>
        <v>8</v>
      </c>
      <c r="B14" s="8" t="s">
        <v>13</v>
      </c>
      <c r="C14" s="11" t="s">
        <v>192</v>
      </c>
      <c r="D14" s="45"/>
      <c r="E14" s="50"/>
      <c r="F14" s="46" t="s">
        <v>74</v>
      </c>
      <c r="G14" s="46">
        <v>5</v>
      </c>
      <c r="H14" s="47"/>
      <c r="I14" s="19">
        <f t="shared" si="0"/>
        <v>0</v>
      </c>
      <c r="J14" s="48"/>
      <c r="K14" s="49">
        <f t="shared" si="1"/>
        <v>0</v>
      </c>
    </row>
    <row r="15" spans="1:11" ht="114.75" x14ac:dyDescent="0.25">
      <c r="A15" s="44">
        <f t="shared" si="2"/>
        <v>9</v>
      </c>
      <c r="B15" s="9" t="s">
        <v>14</v>
      </c>
      <c r="C15" s="11" t="s">
        <v>193</v>
      </c>
      <c r="D15" s="50"/>
      <c r="E15" s="50"/>
      <c r="F15" s="46" t="s">
        <v>74</v>
      </c>
      <c r="G15" s="46">
        <v>10</v>
      </c>
      <c r="H15" s="47"/>
      <c r="I15" s="19">
        <f t="shared" si="0"/>
        <v>0</v>
      </c>
      <c r="J15" s="48"/>
      <c r="K15" s="49">
        <f t="shared" si="1"/>
        <v>0</v>
      </c>
    </row>
    <row r="16" spans="1:11" ht="114.75" x14ac:dyDescent="0.25">
      <c r="A16" s="44">
        <f t="shared" si="2"/>
        <v>10</v>
      </c>
      <c r="B16" s="9" t="s">
        <v>14</v>
      </c>
      <c r="C16" s="10" t="s">
        <v>194</v>
      </c>
      <c r="D16" s="50"/>
      <c r="E16" s="50"/>
      <c r="F16" s="46" t="s">
        <v>74</v>
      </c>
      <c r="G16" s="46">
        <v>10</v>
      </c>
      <c r="H16" s="47"/>
      <c r="I16" s="19">
        <f t="shared" si="0"/>
        <v>0</v>
      </c>
      <c r="J16" s="48"/>
      <c r="K16" s="49">
        <f t="shared" si="1"/>
        <v>0</v>
      </c>
    </row>
    <row r="17" spans="1:11" ht="114.75" x14ac:dyDescent="0.25">
      <c r="A17" s="44">
        <f t="shared" si="2"/>
        <v>11</v>
      </c>
      <c r="B17" s="118" t="s">
        <v>14</v>
      </c>
      <c r="C17" s="11" t="s">
        <v>195</v>
      </c>
      <c r="D17" s="50"/>
      <c r="E17" s="50"/>
      <c r="F17" s="46" t="s">
        <v>74</v>
      </c>
      <c r="G17" s="46">
        <v>5</v>
      </c>
      <c r="H17" s="47"/>
      <c r="I17" s="19">
        <f t="shared" si="0"/>
        <v>0</v>
      </c>
      <c r="J17" s="48"/>
      <c r="K17" s="49">
        <f t="shared" si="1"/>
        <v>0</v>
      </c>
    </row>
    <row r="18" spans="1:11" ht="114.75" x14ac:dyDescent="0.25">
      <c r="A18" s="44">
        <f t="shared" si="2"/>
        <v>12</v>
      </c>
      <c r="B18" s="118" t="s">
        <v>14</v>
      </c>
      <c r="C18" s="10" t="s">
        <v>196</v>
      </c>
      <c r="D18" s="50"/>
      <c r="E18" s="50"/>
      <c r="F18" s="46" t="s">
        <v>74</v>
      </c>
      <c r="G18" s="46">
        <v>5</v>
      </c>
      <c r="H18" s="47"/>
      <c r="I18" s="19">
        <f t="shared" si="0"/>
        <v>0</v>
      </c>
      <c r="J18" s="48"/>
      <c r="K18" s="49">
        <f t="shared" si="1"/>
        <v>0</v>
      </c>
    </row>
    <row r="19" spans="1:11" ht="114.75" x14ac:dyDescent="0.25">
      <c r="A19" s="44">
        <f t="shared" si="2"/>
        <v>13</v>
      </c>
      <c r="B19" s="118" t="s">
        <v>14</v>
      </c>
      <c r="C19" s="11" t="s">
        <v>197</v>
      </c>
      <c r="D19" s="50"/>
      <c r="E19" s="50"/>
      <c r="F19" s="46" t="s">
        <v>74</v>
      </c>
      <c r="G19" s="46">
        <v>15</v>
      </c>
      <c r="H19" s="47"/>
      <c r="I19" s="19">
        <f t="shared" si="0"/>
        <v>0</v>
      </c>
      <c r="J19" s="48"/>
      <c r="K19" s="49">
        <f t="shared" si="1"/>
        <v>0</v>
      </c>
    </row>
    <row r="20" spans="1:11" ht="114.75" x14ac:dyDescent="0.25">
      <c r="A20" s="44">
        <f t="shared" si="2"/>
        <v>14</v>
      </c>
      <c r="B20" s="118" t="s">
        <v>14</v>
      </c>
      <c r="C20" s="10" t="s">
        <v>198</v>
      </c>
      <c r="D20" s="50"/>
      <c r="E20" s="50"/>
      <c r="F20" s="46" t="s">
        <v>74</v>
      </c>
      <c r="G20" s="46">
        <v>20</v>
      </c>
      <c r="H20" s="47"/>
      <c r="I20" s="19">
        <f t="shared" si="0"/>
        <v>0</v>
      </c>
      <c r="J20" s="48"/>
      <c r="K20" s="49">
        <f t="shared" si="1"/>
        <v>0</v>
      </c>
    </row>
    <row r="21" spans="1:11" ht="114.75" x14ac:dyDescent="0.25">
      <c r="A21" s="44">
        <f t="shared" si="2"/>
        <v>15</v>
      </c>
      <c r="B21" s="118" t="s">
        <v>14</v>
      </c>
      <c r="C21" s="11" t="s">
        <v>199</v>
      </c>
      <c r="D21" s="50"/>
      <c r="E21" s="50"/>
      <c r="F21" s="46" t="s">
        <v>74</v>
      </c>
      <c r="G21" s="46">
        <v>10</v>
      </c>
      <c r="H21" s="47"/>
      <c r="I21" s="19">
        <f t="shared" si="0"/>
        <v>0</v>
      </c>
      <c r="J21" s="48"/>
      <c r="K21" s="49">
        <f t="shared" si="1"/>
        <v>0</v>
      </c>
    </row>
    <row r="22" spans="1:11" ht="114.75" x14ac:dyDescent="0.25">
      <c r="A22" s="44">
        <f t="shared" si="2"/>
        <v>16</v>
      </c>
      <c r="B22" s="118" t="s">
        <v>14</v>
      </c>
      <c r="C22" s="10" t="s">
        <v>200</v>
      </c>
      <c r="D22" s="50"/>
      <c r="E22" s="50"/>
      <c r="F22" s="46" t="s">
        <v>74</v>
      </c>
      <c r="G22" s="46">
        <v>2</v>
      </c>
      <c r="H22" s="47"/>
      <c r="I22" s="19">
        <f t="shared" si="0"/>
        <v>0</v>
      </c>
      <c r="J22" s="48"/>
      <c r="K22" s="49">
        <f t="shared" si="1"/>
        <v>0</v>
      </c>
    </row>
    <row r="23" spans="1:11" ht="114.75" x14ac:dyDescent="0.25">
      <c r="A23" s="44">
        <f t="shared" si="2"/>
        <v>17</v>
      </c>
      <c r="B23" s="118" t="s">
        <v>15</v>
      </c>
      <c r="C23" s="10" t="s">
        <v>201</v>
      </c>
      <c r="D23" s="45"/>
      <c r="E23" s="45"/>
      <c r="F23" s="46" t="s">
        <v>74</v>
      </c>
      <c r="G23" s="46">
        <v>3</v>
      </c>
      <c r="H23" s="47"/>
      <c r="I23" s="19">
        <f t="shared" si="0"/>
        <v>0</v>
      </c>
      <c r="J23" s="48"/>
      <c r="K23" s="49">
        <f t="shared" si="1"/>
        <v>0</v>
      </c>
    </row>
    <row r="24" spans="1:11" ht="114.75" x14ac:dyDescent="0.25">
      <c r="A24" s="44">
        <f t="shared" si="2"/>
        <v>18</v>
      </c>
      <c r="B24" s="118" t="s">
        <v>15</v>
      </c>
      <c r="C24" s="11" t="s">
        <v>202</v>
      </c>
      <c r="D24" s="50"/>
      <c r="E24" s="50"/>
      <c r="F24" s="46" t="s">
        <v>74</v>
      </c>
      <c r="G24" s="46">
        <v>5</v>
      </c>
      <c r="H24" s="47"/>
      <c r="I24" s="19">
        <f t="shared" si="0"/>
        <v>0</v>
      </c>
      <c r="J24" s="48"/>
      <c r="K24" s="49">
        <f t="shared" si="1"/>
        <v>0</v>
      </c>
    </row>
    <row r="25" spans="1:11" ht="114.75" x14ac:dyDescent="0.25">
      <c r="A25" s="44">
        <f t="shared" si="2"/>
        <v>19</v>
      </c>
      <c r="B25" s="118" t="s">
        <v>15</v>
      </c>
      <c r="C25" s="10" t="s">
        <v>203</v>
      </c>
      <c r="D25" s="50"/>
      <c r="E25" s="50"/>
      <c r="F25" s="46" t="s">
        <v>74</v>
      </c>
      <c r="G25" s="46">
        <v>5</v>
      </c>
      <c r="H25" s="47"/>
      <c r="I25" s="19">
        <f t="shared" si="0"/>
        <v>0</v>
      </c>
      <c r="J25" s="48"/>
      <c r="K25" s="49">
        <f t="shared" si="1"/>
        <v>0</v>
      </c>
    </row>
    <row r="26" spans="1:11" ht="114.75" x14ac:dyDescent="0.25">
      <c r="A26" s="44">
        <f t="shared" si="2"/>
        <v>20</v>
      </c>
      <c r="B26" s="118" t="s">
        <v>15</v>
      </c>
      <c r="C26" s="11" t="s">
        <v>204</v>
      </c>
      <c r="D26" s="50"/>
      <c r="E26" s="50"/>
      <c r="F26" s="46" t="s">
        <v>74</v>
      </c>
      <c r="G26" s="46">
        <v>10</v>
      </c>
      <c r="H26" s="47"/>
      <c r="I26" s="19">
        <f t="shared" si="0"/>
        <v>0</v>
      </c>
      <c r="J26" s="48"/>
      <c r="K26" s="49">
        <f t="shared" si="1"/>
        <v>0</v>
      </c>
    </row>
    <row r="27" spans="1:11" ht="114.75" x14ac:dyDescent="0.25">
      <c r="A27" s="44">
        <f t="shared" si="2"/>
        <v>21</v>
      </c>
      <c r="B27" s="118" t="s">
        <v>15</v>
      </c>
      <c r="C27" s="11" t="s">
        <v>205</v>
      </c>
      <c r="D27" s="50"/>
      <c r="E27" s="50"/>
      <c r="F27" s="46" t="s">
        <v>74</v>
      </c>
      <c r="G27" s="46">
        <v>5</v>
      </c>
      <c r="H27" s="47"/>
      <c r="I27" s="19">
        <f t="shared" si="0"/>
        <v>0</v>
      </c>
      <c r="J27" s="48"/>
      <c r="K27" s="49">
        <f t="shared" si="1"/>
        <v>0</v>
      </c>
    </row>
    <row r="28" spans="1:11" ht="114.75" x14ac:dyDescent="0.25">
      <c r="A28" s="44">
        <f t="shared" si="2"/>
        <v>22</v>
      </c>
      <c r="B28" s="118" t="s">
        <v>16</v>
      </c>
      <c r="C28" s="10" t="s">
        <v>163</v>
      </c>
      <c r="D28" s="50"/>
      <c r="E28" s="50"/>
      <c r="F28" s="46" t="s">
        <v>74</v>
      </c>
      <c r="G28" s="46">
        <v>7</v>
      </c>
      <c r="H28" s="47"/>
      <c r="I28" s="19">
        <f t="shared" si="0"/>
        <v>0</v>
      </c>
      <c r="J28" s="48"/>
      <c r="K28" s="49">
        <f t="shared" si="1"/>
        <v>0</v>
      </c>
    </row>
    <row r="29" spans="1:11" ht="140.25" x14ac:dyDescent="0.25">
      <c r="A29" s="44">
        <f t="shared" si="2"/>
        <v>23</v>
      </c>
      <c r="B29" s="118" t="s">
        <v>17</v>
      </c>
      <c r="C29" s="14" t="s">
        <v>219</v>
      </c>
      <c r="D29" s="45"/>
      <c r="E29" s="50"/>
      <c r="F29" s="46" t="s">
        <v>74</v>
      </c>
      <c r="G29" s="46">
        <v>20</v>
      </c>
      <c r="H29" s="47"/>
      <c r="I29" s="19">
        <f t="shared" si="0"/>
        <v>0</v>
      </c>
      <c r="J29" s="48"/>
      <c r="K29" s="49">
        <f t="shared" si="1"/>
        <v>0</v>
      </c>
    </row>
    <row r="30" spans="1:11" ht="114.75" x14ac:dyDescent="0.25">
      <c r="A30" s="44">
        <f t="shared" si="2"/>
        <v>24</v>
      </c>
      <c r="B30" s="118" t="s">
        <v>18</v>
      </c>
      <c r="C30" s="12" t="s">
        <v>220</v>
      </c>
      <c r="D30" s="45"/>
      <c r="E30" s="50"/>
      <c r="F30" s="46" t="s">
        <v>74</v>
      </c>
      <c r="G30" s="46">
        <v>8</v>
      </c>
      <c r="H30" s="47"/>
      <c r="I30" s="19">
        <f t="shared" si="0"/>
        <v>0</v>
      </c>
      <c r="J30" s="48"/>
      <c r="K30" s="49">
        <f t="shared" si="1"/>
        <v>0</v>
      </c>
    </row>
    <row r="31" spans="1:11" ht="89.25" x14ac:dyDescent="0.25">
      <c r="A31" s="44">
        <f t="shared" si="2"/>
        <v>25</v>
      </c>
      <c r="B31" s="118" t="s">
        <v>19</v>
      </c>
      <c r="C31" s="12" t="s">
        <v>221</v>
      </c>
      <c r="D31" s="45"/>
      <c r="E31" s="50"/>
      <c r="F31" s="46" t="s">
        <v>74</v>
      </c>
      <c r="G31" s="46">
        <v>15</v>
      </c>
      <c r="H31" s="47"/>
      <c r="I31" s="19">
        <f t="shared" si="0"/>
        <v>0</v>
      </c>
      <c r="J31" s="48"/>
      <c r="K31" s="49">
        <f t="shared" si="1"/>
        <v>0</v>
      </c>
    </row>
    <row r="32" spans="1:11" ht="102" x14ac:dyDescent="0.25">
      <c r="A32" s="44">
        <f t="shared" si="2"/>
        <v>26</v>
      </c>
      <c r="B32" s="118" t="s">
        <v>20</v>
      </c>
      <c r="C32" s="15" t="s">
        <v>222</v>
      </c>
      <c r="D32" s="45"/>
      <c r="E32" s="45"/>
      <c r="F32" s="46" t="s">
        <v>74</v>
      </c>
      <c r="G32" s="46">
        <v>20</v>
      </c>
      <c r="H32" s="47"/>
      <c r="I32" s="19">
        <f t="shared" si="0"/>
        <v>0</v>
      </c>
      <c r="J32" s="48"/>
      <c r="K32" s="49">
        <f t="shared" si="1"/>
        <v>0</v>
      </c>
    </row>
    <row r="33" spans="1:11" ht="102" x14ac:dyDescent="0.25">
      <c r="A33" s="44">
        <f t="shared" si="2"/>
        <v>27</v>
      </c>
      <c r="B33" s="118" t="s">
        <v>21</v>
      </c>
      <c r="C33" s="15" t="s">
        <v>223</v>
      </c>
      <c r="D33" s="45"/>
      <c r="E33" s="45"/>
      <c r="F33" s="46" t="s">
        <v>74</v>
      </c>
      <c r="G33" s="46">
        <v>10</v>
      </c>
      <c r="H33" s="47"/>
      <c r="I33" s="19">
        <f t="shared" si="0"/>
        <v>0</v>
      </c>
      <c r="J33" s="48"/>
      <c r="K33" s="49">
        <f t="shared" si="1"/>
        <v>0</v>
      </c>
    </row>
    <row r="34" spans="1:11" ht="76.5" x14ac:dyDescent="0.25">
      <c r="A34" s="44">
        <f t="shared" si="2"/>
        <v>28</v>
      </c>
      <c r="B34" s="118" t="s">
        <v>83</v>
      </c>
      <c r="C34" s="15" t="s">
        <v>224</v>
      </c>
      <c r="D34" s="45"/>
      <c r="E34" s="50"/>
      <c r="F34" s="46" t="s">
        <v>74</v>
      </c>
      <c r="G34" s="46">
        <v>10</v>
      </c>
      <c r="H34" s="47"/>
      <c r="I34" s="19">
        <f t="shared" si="0"/>
        <v>0</v>
      </c>
      <c r="J34" s="48"/>
      <c r="K34" s="49">
        <f t="shared" si="1"/>
        <v>0</v>
      </c>
    </row>
    <row r="35" spans="1:11" ht="127.5" x14ac:dyDescent="0.25">
      <c r="A35" s="44">
        <f t="shared" si="2"/>
        <v>29</v>
      </c>
      <c r="B35" s="118" t="s">
        <v>82</v>
      </c>
      <c r="C35" s="12" t="s">
        <v>225</v>
      </c>
      <c r="D35" s="45"/>
      <c r="E35" s="45"/>
      <c r="F35" s="46" t="s">
        <v>74</v>
      </c>
      <c r="G35" s="46">
        <v>30</v>
      </c>
      <c r="H35" s="47"/>
      <c r="I35" s="19">
        <f t="shared" si="0"/>
        <v>0</v>
      </c>
      <c r="J35" s="48"/>
      <c r="K35" s="49">
        <f t="shared" si="1"/>
        <v>0</v>
      </c>
    </row>
    <row r="36" spans="1:11" ht="127.5" x14ac:dyDescent="0.25">
      <c r="A36" s="44">
        <f t="shared" si="2"/>
        <v>30</v>
      </c>
      <c r="B36" s="118" t="s">
        <v>81</v>
      </c>
      <c r="C36" s="12" t="s">
        <v>226</v>
      </c>
      <c r="D36" s="45"/>
      <c r="E36" s="45"/>
      <c r="F36" s="46" t="s">
        <v>74</v>
      </c>
      <c r="G36" s="46">
        <v>10</v>
      </c>
      <c r="H36" s="47"/>
      <c r="I36" s="19">
        <f t="shared" si="0"/>
        <v>0</v>
      </c>
      <c r="J36" s="48"/>
      <c r="K36" s="49">
        <f t="shared" si="1"/>
        <v>0</v>
      </c>
    </row>
    <row r="37" spans="1:11" ht="76.5" x14ac:dyDescent="0.25">
      <c r="A37" s="44">
        <f t="shared" si="2"/>
        <v>31</v>
      </c>
      <c r="B37" s="118" t="s">
        <v>22</v>
      </c>
      <c r="C37" s="12" t="s">
        <v>227</v>
      </c>
      <c r="D37" s="45"/>
      <c r="E37" s="50"/>
      <c r="F37" s="46" t="s">
        <v>74</v>
      </c>
      <c r="G37" s="46">
        <v>130</v>
      </c>
      <c r="H37" s="47"/>
      <c r="I37" s="19">
        <f t="shared" si="0"/>
        <v>0</v>
      </c>
      <c r="J37" s="48"/>
      <c r="K37" s="49">
        <f t="shared" si="1"/>
        <v>0</v>
      </c>
    </row>
    <row r="38" spans="1:11" ht="140.25" x14ac:dyDescent="0.25">
      <c r="A38" s="44">
        <f t="shared" si="2"/>
        <v>32</v>
      </c>
      <c r="B38" s="118" t="s">
        <v>160</v>
      </c>
      <c r="C38" s="12" t="s">
        <v>161</v>
      </c>
      <c r="D38" s="45"/>
      <c r="E38" s="50"/>
      <c r="F38" s="46"/>
      <c r="G38" s="46">
        <v>200</v>
      </c>
      <c r="H38" s="47"/>
      <c r="I38" s="19">
        <f t="shared" si="0"/>
        <v>0</v>
      </c>
      <c r="J38" s="48"/>
      <c r="K38" s="49">
        <f t="shared" si="1"/>
        <v>0</v>
      </c>
    </row>
    <row r="39" spans="1:11" ht="89.25" x14ac:dyDescent="0.25">
      <c r="A39" s="44">
        <f t="shared" si="2"/>
        <v>33</v>
      </c>
      <c r="B39" s="118" t="s">
        <v>23</v>
      </c>
      <c r="C39" s="12" t="s">
        <v>228</v>
      </c>
      <c r="D39" s="45"/>
      <c r="E39" s="50"/>
      <c r="F39" s="46" t="s">
        <v>74</v>
      </c>
      <c r="G39" s="46">
        <v>60</v>
      </c>
      <c r="H39" s="47"/>
      <c r="I39" s="19">
        <f t="shared" si="0"/>
        <v>0</v>
      </c>
      <c r="J39" s="48"/>
      <c r="K39" s="49">
        <f t="shared" si="1"/>
        <v>0</v>
      </c>
    </row>
    <row r="40" spans="1:11" ht="102" x14ac:dyDescent="0.25">
      <c r="A40" s="44">
        <f t="shared" si="2"/>
        <v>34</v>
      </c>
      <c r="B40" s="118" t="s">
        <v>174</v>
      </c>
      <c r="C40" s="12" t="s">
        <v>157</v>
      </c>
      <c r="D40" s="45"/>
      <c r="E40" s="50"/>
      <c r="F40" s="46" t="s">
        <v>75</v>
      </c>
      <c r="G40" s="46">
        <v>60</v>
      </c>
      <c r="H40" s="47"/>
      <c r="I40" s="19">
        <f t="shared" si="0"/>
        <v>0</v>
      </c>
      <c r="J40" s="48"/>
      <c r="K40" s="49">
        <f t="shared" si="1"/>
        <v>0</v>
      </c>
    </row>
    <row r="41" spans="1:11" ht="114.75" x14ac:dyDescent="0.25">
      <c r="A41" s="44">
        <f t="shared" si="2"/>
        <v>35</v>
      </c>
      <c r="B41" s="118" t="s">
        <v>174</v>
      </c>
      <c r="C41" s="12" t="s">
        <v>156</v>
      </c>
      <c r="D41" s="45"/>
      <c r="E41" s="50"/>
      <c r="F41" s="46" t="s">
        <v>75</v>
      </c>
      <c r="G41" s="46">
        <v>30</v>
      </c>
      <c r="H41" s="47"/>
      <c r="I41" s="19">
        <f t="shared" si="0"/>
        <v>0</v>
      </c>
      <c r="J41" s="48"/>
      <c r="K41" s="49">
        <f t="shared" si="1"/>
        <v>0</v>
      </c>
    </row>
    <row r="42" spans="1:11" ht="102" x14ac:dyDescent="0.25">
      <c r="A42" s="44">
        <f t="shared" si="2"/>
        <v>36</v>
      </c>
      <c r="B42" s="118" t="s">
        <v>175</v>
      </c>
      <c r="C42" s="12" t="s">
        <v>155</v>
      </c>
      <c r="D42" s="45"/>
      <c r="E42" s="50"/>
      <c r="F42" s="46" t="s">
        <v>75</v>
      </c>
      <c r="G42" s="46">
        <v>25</v>
      </c>
      <c r="H42" s="47"/>
      <c r="I42" s="19">
        <f t="shared" si="0"/>
        <v>0</v>
      </c>
      <c r="J42" s="48"/>
      <c r="K42" s="49">
        <f t="shared" si="1"/>
        <v>0</v>
      </c>
    </row>
    <row r="43" spans="1:11" ht="76.5" x14ac:dyDescent="0.25">
      <c r="A43" s="44">
        <f t="shared" si="2"/>
        <v>37</v>
      </c>
      <c r="B43" s="118" t="s">
        <v>176</v>
      </c>
      <c r="C43" s="12" t="s">
        <v>154</v>
      </c>
      <c r="D43" s="45"/>
      <c r="E43" s="50"/>
      <c r="F43" s="46" t="s">
        <v>75</v>
      </c>
      <c r="G43" s="46">
        <v>15</v>
      </c>
      <c r="H43" s="47"/>
      <c r="I43" s="19">
        <f t="shared" si="0"/>
        <v>0</v>
      </c>
      <c r="J43" s="48"/>
      <c r="K43" s="49">
        <f t="shared" si="1"/>
        <v>0</v>
      </c>
    </row>
    <row r="44" spans="1:11" ht="319.5" customHeight="1" x14ac:dyDescent="0.25">
      <c r="A44" s="44">
        <f t="shared" si="2"/>
        <v>38</v>
      </c>
      <c r="B44" s="117" t="s">
        <v>177</v>
      </c>
      <c r="C44" s="12" t="s">
        <v>166</v>
      </c>
      <c r="D44" s="51"/>
      <c r="E44" s="52"/>
      <c r="F44" s="53" t="s">
        <v>75</v>
      </c>
      <c r="G44" s="46">
        <v>20</v>
      </c>
      <c r="H44" s="47"/>
      <c r="I44" s="19">
        <f t="shared" si="0"/>
        <v>0</v>
      </c>
      <c r="J44" s="48"/>
      <c r="K44" s="49">
        <f t="shared" si="1"/>
        <v>0</v>
      </c>
    </row>
    <row r="45" spans="1:11" ht="226.5" customHeight="1" x14ac:dyDescent="0.25">
      <c r="A45" s="44">
        <f t="shared" si="2"/>
        <v>39</v>
      </c>
      <c r="B45" s="117" t="s">
        <v>178</v>
      </c>
      <c r="C45" s="12" t="s">
        <v>158</v>
      </c>
      <c r="D45" s="51"/>
      <c r="E45" s="51"/>
      <c r="F45" s="53" t="s">
        <v>75</v>
      </c>
      <c r="G45" s="46">
        <v>20</v>
      </c>
      <c r="H45" s="47"/>
      <c r="I45" s="19">
        <f t="shared" si="0"/>
        <v>0</v>
      </c>
      <c r="J45" s="48"/>
      <c r="K45" s="49">
        <f t="shared" si="1"/>
        <v>0</v>
      </c>
    </row>
    <row r="46" spans="1:11" ht="282.75" customHeight="1" x14ac:dyDescent="0.25">
      <c r="A46" s="44">
        <f t="shared" si="2"/>
        <v>40</v>
      </c>
      <c r="B46" s="117" t="s">
        <v>179</v>
      </c>
      <c r="C46" s="12" t="s">
        <v>159</v>
      </c>
      <c r="D46" s="51"/>
      <c r="E46" s="52"/>
      <c r="F46" s="53" t="s">
        <v>75</v>
      </c>
      <c r="G46" s="46">
        <v>20</v>
      </c>
      <c r="H46" s="47"/>
      <c r="I46" s="19">
        <f t="shared" si="0"/>
        <v>0</v>
      </c>
      <c r="J46" s="48"/>
      <c r="K46" s="49">
        <f t="shared" si="1"/>
        <v>0</v>
      </c>
    </row>
    <row r="47" spans="1:11" ht="258" customHeight="1" x14ac:dyDescent="0.25">
      <c r="A47" s="44">
        <f t="shared" si="2"/>
        <v>41</v>
      </c>
      <c r="B47" s="117" t="s">
        <v>180</v>
      </c>
      <c r="C47" s="12" t="s">
        <v>167</v>
      </c>
      <c r="D47" s="51"/>
      <c r="E47" s="52"/>
      <c r="F47" s="53" t="s">
        <v>75</v>
      </c>
      <c r="G47" s="46">
        <v>35</v>
      </c>
      <c r="H47" s="47"/>
      <c r="I47" s="19">
        <f t="shared" si="0"/>
        <v>0</v>
      </c>
      <c r="J47" s="48"/>
      <c r="K47" s="49">
        <f t="shared" si="1"/>
        <v>0</v>
      </c>
    </row>
    <row r="48" spans="1:11" ht="165.75" x14ac:dyDescent="0.25">
      <c r="A48" s="44">
        <f t="shared" si="2"/>
        <v>42</v>
      </c>
      <c r="B48" s="117" t="s">
        <v>181</v>
      </c>
      <c r="C48" s="12" t="s">
        <v>162</v>
      </c>
      <c r="D48" s="51"/>
      <c r="E48" s="52"/>
      <c r="F48" s="53" t="s">
        <v>75</v>
      </c>
      <c r="G48" s="46">
        <v>15</v>
      </c>
      <c r="H48" s="47"/>
      <c r="I48" s="19">
        <f t="shared" si="0"/>
        <v>0</v>
      </c>
      <c r="J48" s="48"/>
      <c r="K48" s="49">
        <f t="shared" si="1"/>
        <v>0</v>
      </c>
    </row>
    <row r="49" spans="1:11" ht="252.75" customHeight="1" x14ac:dyDescent="0.25">
      <c r="A49" s="44">
        <f t="shared" si="2"/>
        <v>43</v>
      </c>
      <c r="B49" s="117" t="s">
        <v>182</v>
      </c>
      <c r="C49" s="12" t="s">
        <v>168</v>
      </c>
      <c r="D49" s="51"/>
      <c r="E49" s="52"/>
      <c r="F49" s="53" t="s">
        <v>75</v>
      </c>
      <c r="G49" s="46">
        <v>15</v>
      </c>
      <c r="H49" s="47"/>
      <c r="I49" s="19">
        <f t="shared" si="0"/>
        <v>0</v>
      </c>
      <c r="J49" s="48"/>
      <c r="K49" s="49">
        <f t="shared" si="1"/>
        <v>0</v>
      </c>
    </row>
    <row r="50" spans="1:11" ht="318" customHeight="1" x14ac:dyDescent="0.25">
      <c r="A50" s="44">
        <f t="shared" si="2"/>
        <v>44</v>
      </c>
      <c r="B50" s="117" t="s">
        <v>183</v>
      </c>
      <c r="C50" s="12" t="s">
        <v>169</v>
      </c>
      <c r="D50" s="51"/>
      <c r="E50" s="51"/>
      <c r="F50" s="53" t="s">
        <v>75</v>
      </c>
      <c r="G50" s="46">
        <v>10</v>
      </c>
      <c r="H50" s="47"/>
      <c r="I50" s="19">
        <f t="shared" si="0"/>
        <v>0</v>
      </c>
      <c r="J50" s="48"/>
      <c r="K50" s="49">
        <f t="shared" si="1"/>
        <v>0</v>
      </c>
    </row>
    <row r="51" spans="1:11" ht="359.25" customHeight="1" x14ac:dyDescent="0.25">
      <c r="A51" s="44">
        <f t="shared" si="2"/>
        <v>45</v>
      </c>
      <c r="B51" s="117" t="s">
        <v>184</v>
      </c>
      <c r="C51" s="12" t="s">
        <v>170</v>
      </c>
      <c r="D51" s="51"/>
      <c r="E51" s="51"/>
      <c r="F51" s="53" t="s">
        <v>75</v>
      </c>
      <c r="G51" s="46">
        <v>5</v>
      </c>
      <c r="H51" s="47"/>
      <c r="I51" s="19">
        <f t="shared" si="0"/>
        <v>0</v>
      </c>
      <c r="J51" s="48"/>
      <c r="K51" s="49">
        <f t="shared" si="1"/>
        <v>0</v>
      </c>
    </row>
    <row r="52" spans="1:11" ht="255" x14ac:dyDescent="0.25">
      <c r="A52" s="44">
        <f t="shared" si="2"/>
        <v>46</v>
      </c>
      <c r="B52" s="117" t="s">
        <v>185</v>
      </c>
      <c r="C52" s="12" t="s">
        <v>171</v>
      </c>
      <c r="D52" s="51"/>
      <c r="E52" s="51"/>
      <c r="F52" s="53" t="s">
        <v>75</v>
      </c>
      <c r="G52" s="46">
        <v>10</v>
      </c>
      <c r="H52" s="47"/>
      <c r="I52" s="19">
        <f t="shared" si="0"/>
        <v>0</v>
      </c>
      <c r="J52" s="48"/>
      <c r="K52" s="49">
        <f t="shared" si="1"/>
        <v>0</v>
      </c>
    </row>
    <row r="53" spans="1:11" ht="329.25" customHeight="1" x14ac:dyDescent="0.25">
      <c r="A53" s="44">
        <f t="shared" si="2"/>
        <v>47</v>
      </c>
      <c r="B53" s="117" t="s">
        <v>186</v>
      </c>
      <c r="C53" s="12" t="s">
        <v>172</v>
      </c>
      <c r="D53" s="51"/>
      <c r="E53" s="51"/>
      <c r="F53" s="53" t="s">
        <v>75</v>
      </c>
      <c r="G53" s="46">
        <v>5</v>
      </c>
      <c r="H53" s="47"/>
      <c r="I53" s="19">
        <f t="shared" si="0"/>
        <v>0</v>
      </c>
      <c r="J53" s="48"/>
      <c r="K53" s="49">
        <f t="shared" si="1"/>
        <v>0</v>
      </c>
    </row>
    <row r="54" spans="1:11" ht="279.75" customHeight="1" x14ac:dyDescent="0.25">
      <c r="A54" s="44">
        <f t="shared" si="2"/>
        <v>48</v>
      </c>
      <c r="B54" s="117" t="s">
        <v>187</v>
      </c>
      <c r="C54" s="12" t="s">
        <v>173</v>
      </c>
      <c r="D54" s="51"/>
      <c r="E54" s="52"/>
      <c r="F54" s="53"/>
      <c r="G54" s="46">
        <v>25</v>
      </c>
      <c r="H54" s="47"/>
      <c r="I54" s="19">
        <f t="shared" si="0"/>
        <v>0</v>
      </c>
      <c r="J54" s="48"/>
      <c r="K54" s="49">
        <f t="shared" si="1"/>
        <v>0</v>
      </c>
    </row>
    <row r="55" spans="1:11" ht="89.25" x14ac:dyDescent="0.25">
      <c r="A55" s="44">
        <f t="shared" si="2"/>
        <v>49</v>
      </c>
      <c r="B55" s="118" t="s">
        <v>24</v>
      </c>
      <c r="C55" s="12" t="s">
        <v>25</v>
      </c>
      <c r="D55" s="45"/>
      <c r="E55" s="45"/>
      <c r="F55" s="46" t="s">
        <v>75</v>
      </c>
      <c r="G55" s="46">
        <v>20</v>
      </c>
      <c r="H55" s="47"/>
      <c r="I55" s="19">
        <f t="shared" si="0"/>
        <v>0</v>
      </c>
      <c r="J55" s="48"/>
      <c r="K55" s="49">
        <f t="shared" si="1"/>
        <v>0</v>
      </c>
    </row>
    <row r="56" spans="1:11" ht="102" x14ac:dyDescent="0.25">
      <c r="A56" s="44">
        <f t="shared" si="2"/>
        <v>50</v>
      </c>
      <c r="B56" s="118" t="s">
        <v>26</v>
      </c>
      <c r="C56" s="12" t="s">
        <v>229</v>
      </c>
      <c r="D56" s="45"/>
      <c r="E56" s="45"/>
      <c r="F56" s="46" t="s">
        <v>75</v>
      </c>
      <c r="G56" s="46">
        <v>25</v>
      </c>
      <c r="H56" s="47"/>
      <c r="I56" s="19">
        <f t="shared" si="0"/>
        <v>0</v>
      </c>
      <c r="J56" s="48"/>
      <c r="K56" s="49">
        <f t="shared" si="1"/>
        <v>0</v>
      </c>
    </row>
    <row r="57" spans="1:11" ht="51" x14ac:dyDescent="0.25">
      <c r="A57" s="44">
        <f t="shared" si="2"/>
        <v>51</v>
      </c>
      <c r="B57" s="118" t="s">
        <v>27</v>
      </c>
      <c r="C57" s="12" t="s">
        <v>28</v>
      </c>
      <c r="D57" s="45"/>
      <c r="E57" s="45"/>
      <c r="F57" s="46" t="s">
        <v>75</v>
      </c>
      <c r="G57" s="46">
        <v>10</v>
      </c>
      <c r="H57" s="47"/>
      <c r="I57" s="19">
        <f t="shared" si="0"/>
        <v>0</v>
      </c>
      <c r="J57" s="48"/>
      <c r="K57" s="49">
        <f t="shared" si="1"/>
        <v>0</v>
      </c>
    </row>
    <row r="58" spans="1:11" ht="51" x14ac:dyDescent="0.25">
      <c r="A58" s="44">
        <f t="shared" si="2"/>
        <v>52</v>
      </c>
      <c r="B58" s="118" t="s">
        <v>29</v>
      </c>
      <c r="C58" s="12" t="s">
        <v>230</v>
      </c>
      <c r="D58" s="45"/>
      <c r="E58" s="50"/>
      <c r="F58" s="46" t="s">
        <v>75</v>
      </c>
      <c r="G58" s="46">
        <v>5</v>
      </c>
      <c r="H58" s="47"/>
      <c r="I58" s="19">
        <f t="shared" si="0"/>
        <v>0</v>
      </c>
      <c r="J58" s="48"/>
      <c r="K58" s="49">
        <f t="shared" si="1"/>
        <v>0</v>
      </c>
    </row>
    <row r="59" spans="1:11" ht="38.25" x14ac:dyDescent="0.25">
      <c r="A59" s="44">
        <f t="shared" si="2"/>
        <v>53</v>
      </c>
      <c r="B59" s="118" t="s">
        <v>30</v>
      </c>
      <c r="C59" s="12" t="s">
        <v>231</v>
      </c>
      <c r="D59" s="45"/>
      <c r="E59" s="45"/>
      <c r="F59" s="46" t="s">
        <v>75</v>
      </c>
      <c r="G59" s="46">
        <v>15</v>
      </c>
      <c r="H59" s="47"/>
      <c r="I59" s="19">
        <f t="shared" si="0"/>
        <v>0</v>
      </c>
      <c r="J59" s="48"/>
      <c r="K59" s="49">
        <f t="shared" si="1"/>
        <v>0</v>
      </c>
    </row>
    <row r="60" spans="1:11" ht="38.25" x14ac:dyDescent="0.25">
      <c r="A60" s="44">
        <f t="shared" si="2"/>
        <v>54</v>
      </c>
      <c r="B60" s="118" t="s">
        <v>31</v>
      </c>
      <c r="C60" s="12" t="s">
        <v>232</v>
      </c>
      <c r="D60" s="45"/>
      <c r="E60" s="50"/>
      <c r="F60" s="46" t="s">
        <v>75</v>
      </c>
      <c r="G60" s="46">
        <v>2</v>
      </c>
      <c r="H60" s="47"/>
      <c r="I60" s="19">
        <f t="shared" si="0"/>
        <v>0</v>
      </c>
      <c r="J60" s="48"/>
      <c r="K60" s="49">
        <f t="shared" si="1"/>
        <v>0</v>
      </c>
    </row>
    <row r="61" spans="1:11" ht="51" x14ac:dyDescent="0.25">
      <c r="A61" s="44">
        <f t="shared" si="2"/>
        <v>55</v>
      </c>
      <c r="B61" s="118" t="s">
        <v>32</v>
      </c>
      <c r="C61" s="10" t="s">
        <v>206</v>
      </c>
      <c r="D61" s="45"/>
      <c r="E61" s="50"/>
      <c r="F61" s="46" t="s">
        <v>74</v>
      </c>
      <c r="G61" s="46">
        <v>30</v>
      </c>
      <c r="H61" s="47"/>
      <c r="I61" s="19">
        <f t="shared" si="0"/>
        <v>0</v>
      </c>
      <c r="J61" s="48"/>
      <c r="K61" s="49">
        <f t="shared" si="1"/>
        <v>0</v>
      </c>
    </row>
    <row r="62" spans="1:11" ht="51" x14ac:dyDescent="0.25">
      <c r="A62" s="44">
        <f t="shared" si="2"/>
        <v>56</v>
      </c>
      <c r="B62" s="118" t="s">
        <v>32</v>
      </c>
      <c r="C62" s="10" t="s">
        <v>207</v>
      </c>
      <c r="D62" s="45"/>
      <c r="E62" s="50"/>
      <c r="F62" s="46" t="s">
        <v>74</v>
      </c>
      <c r="G62" s="46">
        <v>350</v>
      </c>
      <c r="H62" s="47"/>
      <c r="I62" s="19">
        <f t="shared" si="0"/>
        <v>0</v>
      </c>
      <c r="J62" s="48"/>
      <c r="K62" s="49">
        <f t="shared" si="1"/>
        <v>0</v>
      </c>
    </row>
    <row r="63" spans="1:11" ht="76.5" x14ac:dyDescent="0.25">
      <c r="A63" s="44">
        <f t="shared" si="2"/>
        <v>57</v>
      </c>
      <c r="B63" s="118" t="s">
        <v>33</v>
      </c>
      <c r="C63" s="12" t="s">
        <v>233</v>
      </c>
      <c r="D63" s="45"/>
      <c r="E63" s="50"/>
      <c r="F63" s="46" t="s">
        <v>75</v>
      </c>
      <c r="G63" s="46">
        <v>30</v>
      </c>
      <c r="H63" s="47"/>
      <c r="I63" s="19">
        <f t="shared" si="0"/>
        <v>0</v>
      </c>
      <c r="J63" s="48"/>
      <c r="K63" s="49">
        <f t="shared" si="1"/>
        <v>0</v>
      </c>
    </row>
    <row r="64" spans="1:11" ht="51" x14ac:dyDescent="0.25">
      <c r="A64" s="44">
        <f t="shared" si="2"/>
        <v>58</v>
      </c>
      <c r="B64" s="118" t="s">
        <v>34</v>
      </c>
      <c r="C64" s="11" t="s">
        <v>35</v>
      </c>
      <c r="D64" s="45"/>
      <c r="E64" s="45"/>
      <c r="F64" s="46" t="s">
        <v>75</v>
      </c>
      <c r="G64" s="46">
        <v>10</v>
      </c>
      <c r="H64" s="47"/>
      <c r="I64" s="19">
        <f t="shared" si="0"/>
        <v>0</v>
      </c>
      <c r="J64" s="48"/>
      <c r="K64" s="49">
        <f t="shared" si="1"/>
        <v>0</v>
      </c>
    </row>
    <row r="65" spans="1:11" ht="89.25" x14ac:dyDescent="0.25">
      <c r="A65" s="44">
        <f t="shared" si="2"/>
        <v>59</v>
      </c>
      <c r="B65" s="118" t="s">
        <v>36</v>
      </c>
      <c r="C65" s="11" t="s">
        <v>38</v>
      </c>
      <c r="D65" s="45"/>
      <c r="E65" s="45"/>
      <c r="F65" s="46" t="s">
        <v>75</v>
      </c>
      <c r="G65" s="46">
        <v>50</v>
      </c>
      <c r="H65" s="47"/>
      <c r="I65" s="19">
        <f t="shared" si="0"/>
        <v>0</v>
      </c>
      <c r="J65" s="48"/>
      <c r="K65" s="49">
        <f t="shared" si="1"/>
        <v>0</v>
      </c>
    </row>
    <row r="66" spans="1:11" ht="89.25" x14ac:dyDescent="0.25">
      <c r="A66" s="44">
        <f t="shared" si="2"/>
        <v>60</v>
      </c>
      <c r="B66" s="118" t="s">
        <v>37</v>
      </c>
      <c r="C66" s="11" t="s">
        <v>39</v>
      </c>
      <c r="D66" s="45"/>
      <c r="E66" s="50"/>
      <c r="F66" s="46" t="s">
        <v>75</v>
      </c>
      <c r="G66" s="46">
        <v>30</v>
      </c>
      <c r="H66" s="47"/>
      <c r="I66" s="19">
        <f t="shared" si="0"/>
        <v>0</v>
      </c>
      <c r="J66" s="48"/>
      <c r="K66" s="49">
        <f t="shared" si="1"/>
        <v>0</v>
      </c>
    </row>
    <row r="67" spans="1:11" ht="76.5" x14ac:dyDescent="0.25">
      <c r="A67" s="44">
        <f t="shared" si="2"/>
        <v>61</v>
      </c>
      <c r="B67" s="118" t="s">
        <v>40</v>
      </c>
      <c r="C67" s="11" t="s">
        <v>41</v>
      </c>
      <c r="D67" s="45"/>
      <c r="E67" s="50"/>
      <c r="F67" s="46" t="s">
        <v>75</v>
      </c>
      <c r="G67" s="46">
        <v>90</v>
      </c>
      <c r="H67" s="47"/>
      <c r="I67" s="19">
        <f t="shared" si="0"/>
        <v>0</v>
      </c>
      <c r="J67" s="48"/>
      <c r="K67" s="49">
        <f t="shared" si="1"/>
        <v>0</v>
      </c>
    </row>
    <row r="68" spans="1:11" ht="38.25" x14ac:dyDescent="0.25">
      <c r="A68" s="44">
        <f>1+A67</f>
        <v>62</v>
      </c>
      <c r="B68" s="118" t="s">
        <v>42</v>
      </c>
      <c r="C68" s="12" t="s">
        <v>234</v>
      </c>
      <c r="D68" s="45"/>
      <c r="E68" s="45"/>
      <c r="F68" s="46" t="s">
        <v>75</v>
      </c>
      <c r="G68" s="46">
        <v>200</v>
      </c>
      <c r="H68" s="47"/>
      <c r="I68" s="19">
        <f t="shared" si="0"/>
        <v>0</v>
      </c>
      <c r="J68" s="48"/>
      <c r="K68" s="49">
        <f t="shared" si="1"/>
        <v>0</v>
      </c>
    </row>
    <row r="69" spans="1:11" ht="89.25" x14ac:dyDescent="0.25">
      <c r="A69" s="44">
        <f t="shared" si="2"/>
        <v>63</v>
      </c>
      <c r="B69" s="118" t="s">
        <v>43</v>
      </c>
      <c r="C69" s="11" t="s">
        <v>214</v>
      </c>
      <c r="D69" s="45"/>
      <c r="E69" s="45"/>
      <c r="F69" s="46" t="s">
        <v>75</v>
      </c>
      <c r="G69" s="46">
        <v>1000</v>
      </c>
      <c r="H69" s="47"/>
      <c r="I69" s="19">
        <f t="shared" si="0"/>
        <v>0</v>
      </c>
      <c r="J69" s="48"/>
      <c r="K69" s="49">
        <f t="shared" si="1"/>
        <v>0</v>
      </c>
    </row>
    <row r="70" spans="1:11" ht="89.25" x14ac:dyDescent="0.25">
      <c r="A70" s="44">
        <f t="shared" si="2"/>
        <v>64</v>
      </c>
      <c r="B70" s="118" t="s">
        <v>44</v>
      </c>
      <c r="C70" s="12" t="s">
        <v>235</v>
      </c>
      <c r="D70" s="45"/>
      <c r="E70" s="45"/>
      <c r="F70" s="46" t="s">
        <v>75</v>
      </c>
      <c r="G70" s="46">
        <v>900</v>
      </c>
      <c r="H70" s="47"/>
      <c r="I70" s="19">
        <f t="shared" si="0"/>
        <v>0</v>
      </c>
      <c r="J70" s="48"/>
      <c r="K70" s="49">
        <f t="shared" si="1"/>
        <v>0</v>
      </c>
    </row>
    <row r="71" spans="1:11" ht="89.25" x14ac:dyDescent="0.25">
      <c r="A71" s="44">
        <f t="shared" si="2"/>
        <v>65</v>
      </c>
      <c r="B71" s="118" t="s">
        <v>45</v>
      </c>
      <c r="C71" s="12" t="s">
        <v>236</v>
      </c>
      <c r="D71" s="45"/>
      <c r="E71" s="45"/>
      <c r="F71" s="46" t="s">
        <v>75</v>
      </c>
      <c r="G71" s="46">
        <v>80</v>
      </c>
      <c r="H71" s="47"/>
      <c r="I71" s="19">
        <f t="shared" si="0"/>
        <v>0</v>
      </c>
      <c r="J71" s="48"/>
      <c r="K71" s="49">
        <f t="shared" si="1"/>
        <v>0</v>
      </c>
    </row>
    <row r="72" spans="1:11" ht="51" x14ac:dyDescent="0.25">
      <c r="A72" s="44">
        <f t="shared" si="2"/>
        <v>66</v>
      </c>
      <c r="B72" s="118" t="s">
        <v>46</v>
      </c>
      <c r="C72" s="12" t="s">
        <v>237</v>
      </c>
      <c r="D72" s="50"/>
      <c r="E72" s="50"/>
      <c r="F72" s="46" t="s">
        <v>75</v>
      </c>
      <c r="G72" s="46">
        <v>45</v>
      </c>
      <c r="H72" s="47"/>
      <c r="I72" s="19">
        <f t="shared" ref="I72:I93" si="3">G72*H72</f>
        <v>0</v>
      </c>
      <c r="J72" s="48"/>
      <c r="K72" s="49">
        <f t="shared" ref="K72:K93" si="4">I72+(I72*J72)</f>
        <v>0</v>
      </c>
    </row>
    <row r="73" spans="1:11" ht="51" x14ac:dyDescent="0.25">
      <c r="A73" s="44">
        <f t="shared" ref="A73:A93" si="5">1+A72</f>
        <v>67</v>
      </c>
      <c r="B73" s="118" t="s">
        <v>47</v>
      </c>
      <c r="C73" s="12" t="s">
        <v>238</v>
      </c>
      <c r="D73" s="45"/>
      <c r="E73" s="50"/>
      <c r="F73" s="46" t="s">
        <v>75</v>
      </c>
      <c r="G73" s="46">
        <v>5</v>
      </c>
      <c r="H73" s="47"/>
      <c r="I73" s="19">
        <f t="shared" si="3"/>
        <v>0</v>
      </c>
      <c r="J73" s="48"/>
      <c r="K73" s="49">
        <f t="shared" si="4"/>
        <v>0</v>
      </c>
    </row>
    <row r="74" spans="1:11" ht="38.25" x14ac:dyDescent="0.25">
      <c r="A74" s="44">
        <f t="shared" si="5"/>
        <v>68</v>
      </c>
      <c r="B74" s="118" t="s">
        <v>48</v>
      </c>
      <c r="C74" s="12" t="s">
        <v>239</v>
      </c>
      <c r="D74" s="45"/>
      <c r="E74" s="50"/>
      <c r="F74" s="46" t="s">
        <v>75</v>
      </c>
      <c r="G74" s="46">
        <v>10</v>
      </c>
      <c r="H74" s="47"/>
      <c r="I74" s="19">
        <f t="shared" si="3"/>
        <v>0</v>
      </c>
      <c r="J74" s="48"/>
      <c r="K74" s="49">
        <f t="shared" si="4"/>
        <v>0</v>
      </c>
    </row>
    <row r="75" spans="1:11" ht="38.25" x14ac:dyDescent="0.25">
      <c r="A75" s="44">
        <f t="shared" si="5"/>
        <v>69</v>
      </c>
      <c r="B75" s="118" t="s">
        <v>49</v>
      </c>
      <c r="C75" s="12" t="s">
        <v>240</v>
      </c>
      <c r="D75" s="45"/>
      <c r="E75" s="45"/>
      <c r="F75" s="46" t="s">
        <v>75</v>
      </c>
      <c r="G75" s="46">
        <v>2</v>
      </c>
      <c r="H75" s="47"/>
      <c r="I75" s="19">
        <f t="shared" si="3"/>
        <v>0</v>
      </c>
      <c r="J75" s="48"/>
      <c r="K75" s="49">
        <f t="shared" si="4"/>
        <v>0</v>
      </c>
    </row>
    <row r="76" spans="1:11" ht="76.5" x14ac:dyDescent="0.25">
      <c r="A76" s="44">
        <f t="shared" si="5"/>
        <v>70</v>
      </c>
      <c r="B76" s="118" t="s">
        <v>148</v>
      </c>
      <c r="C76" s="11" t="s">
        <v>147</v>
      </c>
      <c r="D76" s="54"/>
      <c r="E76" s="54"/>
      <c r="F76" s="46" t="s">
        <v>75</v>
      </c>
      <c r="G76" s="46">
        <v>2</v>
      </c>
      <c r="H76" s="47"/>
      <c r="I76" s="19">
        <f t="shared" si="3"/>
        <v>0</v>
      </c>
      <c r="J76" s="48"/>
      <c r="K76" s="49">
        <f t="shared" si="4"/>
        <v>0</v>
      </c>
    </row>
    <row r="77" spans="1:11" ht="171" customHeight="1" x14ac:dyDescent="0.25">
      <c r="A77" s="44">
        <f t="shared" si="5"/>
        <v>71</v>
      </c>
      <c r="B77" s="119" t="s">
        <v>149</v>
      </c>
      <c r="C77" s="11" t="s">
        <v>150</v>
      </c>
      <c r="D77" s="54"/>
      <c r="E77" s="54"/>
      <c r="F77" s="46" t="s">
        <v>75</v>
      </c>
      <c r="G77" s="46">
        <v>2</v>
      </c>
      <c r="H77" s="47"/>
      <c r="I77" s="19">
        <f t="shared" si="3"/>
        <v>0</v>
      </c>
      <c r="J77" s="48"/>
      <c r="K77" s="49">
        <f t="shared" si="4"/>
        <v>0</v>
      </c>
    </row>
    <row r="78" spans="1:11" ht="25.5" x14ac:dyDescent="0.25">
      <c r="A78" s="44">
        <f t="shared" si="5"/>
        <v>72</v>
      </c>
      <c r="B78" s="118" t="s">
        <v>50</v>
      </c>
      <c r="C78" s="11" t="s">
        <v>51</v>
      </c>
      <c r="D78" s="45"/>
      <c r="E78" s="50"/>
      <c r="F78" s="46" t="s">
        <v>74</v>
      </c>
      <c r="G78" s="46">
        <v>10</v>
      </c>
      <c r="H78" s="47"/>
      <c r="I78" s="19">
        <f t="shared" si="3"/>
        <v>0</v>
      </c>
      <c r="J78" s="48"/>
      <c r="K78" s="49">
        <f t="shared" si="4"/>
        <v>0</v>
      </c>
    </row>
    <row r="79" spans="1:11" ht="76.5" x14ac:dyDescent="0.25">
      <c r="A79" s="44">
        <f t="shared" si="5"/>
        <v>73</v>
      </c>
      <c r="B79" s="118" t="s">
        <v>52</v>
      </c>
      <c r="C79" s="11" t="s">
        <v>53</v>
      </c>
      <c r="D79" s="45"/>
      <c r="E79" s="50"/>
      <c r="F79" s="46" t="s">
        <v>74</v>
      </c>
      <c r="G79" s="46">
        <v>10</v>
      </c>
      <c r="H79" s="47"/>
      <c r="I79" s="19">
        <f t="shared" si="3"/>
        <v>0</v>
      </c>
      <c r="J79" s="48"/>
      <c r="K79" s="49">
        <f t="shared" si="4"/>
        <v>0</v>
      </c>
    </row>
    <row r="80" spans="1:11" ht="51" x14ac:dyDescent="0.25">
      <c r="A80" s="44">
        <f t="shared" si="5"/>
        <v>74</v>
      </c>
      <c r="B80" s="118" t="s">
        <v>54</v>
      </c>
      <c r="C80" s="12" t="s">
        <v>241</v>
      </c>
      <c r="D80" s="45"/>
      <c r="E80" s="50"/>
      <c r="F80" s="46" t="s">
        <v>74</v>
      </c>
      <c r="G80" s="46">
        <v>2</v>
      </c>
      <c r="H80" s="47"/>
      <c r="I80" s="19">
        <f t="shared" si="3"/>
        <v>0</v>
      </c>
      <c r="J80" s="48"/>
      <c r="K80" s="49">
        <f t="shared" si="4"/>
        <v>0</v>
      </c>
    </row>
    <row r="81" spans="1:11" ht="38.25" x14ac:dyDescent="0.25">
      <c r="A81" s="44">
        <f t="shared" si="5"/>
        <v>75</v>
      </c>
      <c r="B81" s="118" t="s">
        <v>56</v>
      </c>
      <c r="C81" s="11" t="s">
        <v>57</v>
      </c>
      <c r="D81" s="45"/>
      <c r="E81" s="50"/>
      <c r="F81" s="46" t="s">
        <v>74</v>
      </c>
      <c r="G81" s="46">
        <v>3</v>
      </c>
      <c r="H81" s="47"/>
      <c r="I81" s="19">
        <f t="shared" si="3"/>
        <v>0</v>
      </c>
      <c r="J81" s="48"/>
      <c r="K81" s="49">
        <f t="shared" si="4"/>
        <v>0</v>
      </c>
    </row>
    <row r="82" spans="1:11" ht="38.25" x14ac:dyDescent="0.25">
      <c r="A82" s="44">
        <f t="shared" si="5"/>
        <v>76</v>
      </c>
      <c r="B82" s="118" t="s">
        <v>58</v>
      </c>
      <c r="C82" s="11" t="s">
        <v>59</v>
      </c>
      <c r="D82" s="45"/>
      <c r="E82" s="45"/>
      <c r="F82" s="46" t="s">
        <v>74</v>
      </c>
      <c r="G82" s="46">
        <v>3</v>
      </c>
      <c r="H82" s="47"/>
      <c r="I82" s="19">
        <f t="shared" si="3"/>
        <v>0</v>
      </c>
      <c r="J82" s="48"/>
      <c r="K82" s="49">
        <f t="shared" si="4"/>
        <v>0</v>
      </c>
    </row>
    <row r="83" spans="1:11" ht="51" x14ac:dyDescent="0.25">
      <c r="A83" s="44">
        <f t="shared" si="5"/>
        <v>77</v>
      </c>
      <c r="B83" s="120" t="s">
        <v>153</v>
      </c>
      <c r="C83" s="11" t="s">
        <v>129</v>
      </c>
      <c r="D83" s="45"/>
      <c r="E83" s="50"/>
      <c r="F83" s="46" t="s">
        <v>75</v>
      </c>
      <c r="G83" s="46">
        <v>2</v>
      </c>
      <c r="H83" s="47"/>
      <c r="I83" s="19">
        <f t="shared" si="3"/>
        <v>0</v>
      </c>
      <c r="J83" s="48"/>
      <c r="K83" s="49">
        <f t="shared" si="4"/>
        <v>0</v>
      </c>
    </row>
    <row r="84" spans="1:11" ht="63.75" x14ac:dyDescent="0.25">
      <c r="A84" s="44">
        <f t="shared" si="5"/>
        <v>78</v>
      </c>
      <c r="B84" s="121" t="s">
        <v>130</v>
      </c>
      <c r="C84" s="11" t="s">
        <v>131</v>
      </c>
      <c r="D84" s="45"/>
      <c r="E84" s="45"/>
      <c r="F84" s="46" t="s">
        <v>75</v>
      </c>
      <c r="G84" s="46">
        <v>2</v>
      </c>
      <c r="H84" s="47"/>
      <c r="I84" s="19">
        <f t="shared" si="3"/>
        <v>0</v>
      </c>
      <c r="J84" s="48"/>
      <c r="K84" s="49">
        <f t="shared" si="4"/>
        <v>0</v>
      </c>
    </row>
    <row r="85" spans="1:11" ht="51" x14ac:dyDescent="0.25">
      <c r="A85" s="44">
        <f t="shared" si="5"/>
        <v>79</v>
      </c>
      <c r="B85" s="118" t="s">
        <v>60</v>
      </c>
      <c r="C85" s="11" t="s">
        <v>61</v>
      </c>
      <c r="D85" s="45"/>
      <c r="E85" s="50"/>
      <c r="F85" s="46" t="s">
        <v>76</v>
      </c>
      <c r="G85" s="46">
        <v>1</v>
      </c>
      <c r="H85" s="47"/>
      <c r="I85" s="19">
        <f t="shared" si="3"/>
        <v>0</v>
      </c>
      <c r="J85" s="48"/>
      <c r="K85" s="49">
        <f t="shared" si="4"/>
        <v>0</v>
      </c>
    </row>
    <row r="86" spans="1:11" ht="51" x14ac:dyDescent="0.25">
      <c r="A86" s="44">
        <f t="shared" si="5"/>
        <v>80</v>
      </c>
      <c r="B86" s="118" t="s">
        <v>79</v>
      </c>
      <c r="C86" s="11" t="s">
        <v>62</v>
      </c>
      <c r="D86" s="45"/>
      <c r="E86" s="50"/>
      <c r="F86" s="46" t="s">
        <v>76</v>
      </c>
      <c r="G86" s="46">
        <v>1</v>
      </c>
      <c r="H86" s="47"/>
      <c r="I86" s="19">
        <f t="shared" si="3"/>
        <v>0</v>
      </c>
      <c r="J86" s="48"/>
      <c r="K86" s="49">
        <f t="shared" si="4"/>
        <v>0</v>
      </c>
    </row>
    <row r="87" spans="1:11" ht="38.25" x14ac:dyDescent="0.25">
      <c r="A87" s="44">
        <f t="shared" si="5"/>
        <v>81</v>
      </c>
      <c r="B87" s="118" t="s">
        <v>63</v>
      </c>
      <c r="C87" s="11" t="s">
        <v>64</v>
      </c>
      <c r="D87" s="45"/>
      <c r="E87" s="45"/>
      <c r="F87" s="46" t="s">
        <v>74</v>
      </c>
      <c r="G87" s="46">
        <v>1</v>
      </c>
      <c r="H87" s="47"/>
      <c r="I87" s="19">
        <f t="shared" si="3"/>
        <v>0</v>
      </c>
      <c r="J87" s="48"/>
      <c r="K87" s="49">
        <f t="shared" si="4"/>
        <v>0</v>
      </c>
    </row>
    <row r="88" spans="1:11" ht="51" x14ac:dyDescent="0.25">
      <c r="A88" s="44">
        <f t="shared" si="5"/>
        <v>82</v>
      </c>
      <c r="B88" s="118" t="s">
        <v>80</v>
      </c>
      <c r="C88" s="10" t="s">
        <v>65</v>
      </c>
      <c r="D88" s="50"/>
      <c r="E88" s="50"/>
      <c r="F88" s="46" t="s">
        <v>76</v>
      </c>
      <c r="G88" s="46">
        <v>2</v>
      </c>
      <c r="H88" s="47"/>
      <c r="I88" s="19">
        <f t="shared" si="3"/>
        <v>0</v>
      </c>
      <c r="J88" s="48"/>
      <c r="K88" s="49">
        <f t="shared" si="4"/>
        <v>0</v>
      </c>
    </row>
    <row r="89" spans="1:11" ht="38.25" x14ac:dyDescent="0.25">
      <c r="A89" s="44">
        <f t="shared" si="5"/>
        <v>83</v>
      </c>
      <c r="B89" s="118" t="s">
        <v>66</v>
      </c>
      <c r="C89" s="12" t="s">
        <v>242</v>
      </c>
      <c r="D89" s="45"/>
      <c r="E89" s="45"/>
      <c r="F89" s="46" t="s">
        <v>74</v>
      </c>
      <c r="G89" s="46">
        <v>2</v>
      </c>
      <c r="H89" s="47"/>
      <c r="I89" s="19">
        <f t="shared" si="3"/>
        <v>0</v>
      </c>
      <c r="J89" s="48"/>
      <c r="K89" s="49">
        <f t="shared" si="4"/>
        <v>0</v>
      </c>
    </row>
    <row r="90" spans="1:11" x14ac:dyDescent="0.25">
      <c r="A90" s="44">
        <f t="shared" si="5"/>
        <v>84</v>
      </c>
      <c r="B90" s="118" t="s">
        <v>67</v>
      </c>
      <c r="C90" s="11" t="s">
        <v>55</v>
      </c>
      <c r="D90" s="45"/>
      <c r="E90" s="50"/>
      <c r="F90" s="46" t="s">
        <v>74</v>
      </c>
      <c r="G90" s="46">
        <v>2</v>
      </c>
      <c r="H90" s="47"/>
      <c r="I90" s="19">
        <f t="shared" si="3"/>
        <v>0</v>
      </c>
      <c r="J90" s="48"/>
      <c r="K90" s="49">
        <f t="shared" si="4"/>
        <v>0</v>
      </c>
    </row>
    <row r="91" spans="1:11" ht="38.25" x14ac:dyDescent="0.25">
      <c r="A91" s="44">
        <f t="shared" si="5"/>
        <v>85</v>
      </c>
      <c r="B91" s="118" t="s">
        <v>68</v>
      </c>
      <c r="C91" s="11" t="s">
        <v>69</v>
      </c>
      <c r="D91" s="50"/>
      <c r="E91" s="50"/>
      <c r="F91" s="46" t="s">
        <v>76</v>
      </c>
      <c r="G91" s="46">
        <v>2</v>
      </c>
      <c r="H91" s="47"/>
      <c r="I91" s="19">
        <f t="shared" si="3"/>
        <v>0</v>
      </c>
      <c r="J91" s="48"/>
      <c r="K91" s="49">
        <f t="shared" si="4"/>
        <v>0</v>
      </c>
    </row>
    <row r="92" spans="1:11" ht="51" x14ac:dyDescent="0.25">
      <c r="A92" s="44">
        <f t="shared" si="5"/>
        <v>86</v>
      </c>
      <c r="B92" s="118" t="s">
        <v>70</v>
      </c>
      <c r="C92" s="11" t="s">
        <v>71</v>
      </c>
      <c r="D92" s="45"/>
      <c r="E92" s="45"/>
      <c r="F92" s="46" t="s">
        <v>74</v>
      </c>
      <c r="G92" s="46">
        <v>5</v>
      </c>
      <c r="H92" s="47"/>
      <c r="I92" s="19">
        <f t="shared" si="3"/>
        <v>0</v>
      </c>
      <c r="J92" s="48"/>
      <c r="K92" s="49">
        <f t="shared" si="4"/>
        <v>0</v>
      </c>
    </row>
    <row r="93" spans="1:11" x14ac:dyDescent="0.25">
      <c r="A93" s="44">
        <f t="shared" si="5"/>
        <v>87</v>
      </c>
      <c r="B93" s="13" t="s">
        <v>72</v>
      </c>
      <c r="C93" s="11" t="s">
        <v>73</v>
      </c>
      <c r="D93" s="45"/>
      <c r="E93" s="45"/>
      <c r="F93" s="46" t="s">
        <v>74</v>
      </c>
      <c r="G93" s="46">
        <v>40</v>
      </c>
      <c r="H93" s="47"/>
      <c r="I93" s="19">
        <f t="shared" si="3"/>
        <v>0</v>
      </c>
      <c r="J93" s="48"/>
      <c r="K93" s="49">
        <f t="shared" si="4"/>
        <v>0</v>
      </c>
    </row>
    <row r="94" spans="1:11" x14ac:dyDescent="0.25">
      <c r="A94" s="55" t="s">
        <v>78</v>
      </c>
      <c r="B94" s="56"/>
      <c r="C94" s="56"/>
      <c r="D94" s="56"/>
      <c r="E94" s="56"/>
      <c r="F94" s="56"/>
      <c r="G94" s="56"/>
      <c r="H94" s="57"/>
      <c r="I94" s="58">
        <f>SUM(I7:I93)</f>
        <v>0</v>
      </c>
      <c r="J94" s="59" t="s">
        <v>189</v>
      </c>
      <c r="K94" s="60">
        <f>SUM(K7:K93)</f>
        <v>0</v>
      </c>
    </row>
    <row r="95" spans="1:11" x14ac:dyDescent="0.25">
      <c r="A95" s="61"/>
      <c r="B95" s="62"/>
      <c r="C95" s="62"/>
      <c r="D95" s="61"/>
      <c r="E95" s="61"/>
      <c r="F95" s="61"/>
      <c r="G95" s="61"/>
      <c r="H95" s="61"/>
      <c r="I95" s="61"/>
      <c r="J95" s="61"/>
      <c r="K95" s="61"/>
    </row>
    <row r="96" spans="1:11" x14ac:dyDescent="0.25">
      <c r="A96" s="61"/>
      <c r="B96" s="62"/>
      <c r="C96" s="62"/>
      <c r="D96" s="61"/>
      <c r="E96" s="61"/>
      <c r="F96" s="61"/>
      <c r="G96" s="61"/>
      <c r="H96" s="61"/>
      <c r="I96" s="61"/>
      <c r="J96" s="61"/>
      <c r="K96" s="61"/>
    </row>
    <row r="97" spans="1:11" ht="15.75" x14ac:dyDescent="0.25">
      <c r="A97" s="32" t="s">
        <v>84</v>
      </c>
      <c r="B97" s="32"/>
      <c r="C97" s="32"/>
      <c r="D97" s="32"/>
      <c r="E97" s="32"/>
      <c r="F97" s="32"/>
      <c r="G97" s="32"/>
      <c r="H97" s="32"/>
      <c r="I97" s="32"/>
      <c r="J97" s="32"/>
      <c r="K97" s="32"/>
    </row>
    <row r="98" spans="1:11" ht="14.25" customHeight="1" x14ac:dyDescent="0.25">
      <c r="A98" s="63" t="s">
        <v>1</v>
      </c>
      <c r="B98" s="64" t="s">
        <v>2</v>
      </c>
      <c r="C98" s="65"/>
      <c r="D98" s="66" t="s">
        <v>77</v>
      </c>
      <c r="E98" s="66"/>
      <c r="F98" s="67" t="s">
        <v>127</v>
      </c>
      <c r="G98" s="68" t="s">
        <v>4</v>
      </c>
      <c r="H98" s="36" t="s">
        <v>190</v>
      </c>
      <c r="I98" s="36" t="s">
        <v>211</v>
      </c>
      <c r="J98" s="36" t="s">
        <v>85</v>
      </c>
      <c r="K98" s="37" t="s">
        <v>212</v>
      </c>
    </row>
    <row r="99" spans="1:11" ht="48" x14ac:dyDescent="0.25">
      <c r="A99" s="69"/>
      <c r="B99" s="70" t="s">
        <v>5</v>
      </c>
      <c r="C99" s="71" t="s">
        <v>6</v>
      </c>
      <c r="D99" s="39" t="s">
        <v>253</v>
      </c>
      <c r="E99" s="39" t="s">
        <v>188</v>
      </c>
      <c r="F99" s="72"/>
      <c r="G99" s="36"/>
      <c r="H99" s="36"/>
      <c r="I99" s="36"/>
      <c r="J99" s="36"/>
      <c r="K99" s="37"/>
    </row>
    <row r="100" spans="1:11" x14ac:dyDescent="0.25">
      <c r="A100" s="73">
        <v>1</v>
      </c>
      <c r="B100" s="74">
        <v>2</v>
      </c>
      <c r="C100" s="74">
        <v>3</v>
      </c>
      <c r="D100" s="74">
        <v>4</v>
      </c>
      <c r="E100" s="74">
        <v>5</v>
      </c>
      <c r="F100" s="74">
        <v>6</v>
      </c>
      <c r="G100" s="74">
        <v>7</v>
      </c>
      <c r="H100" s="74">
        <v>8</v>
      </c>
      <c r="I100" s="75">
        <v>9</v>
      </c>
      <c r="J100" s="75">
        <v>10</v>
      </c>
      <c r="K100" s="76">
        <v>11</v>
      </c>
    </row>
    <row r="101" spans="1:11" ht="38.25" x14ac:dyDescent="0.25">
      <c r="A101" s="77">
        <v>1</v>
      </c>
      <c r="B101" s="122" t="s">
        <v>86</v>
      </c>
      <c r="C101" s="123" t="s">
        <v>87</v>
      </c>
      <c r="D101" s="78"/>
      <c r="E101" s="78"/>
      <c r="F101" s="79" t="s">
        <v>74</v>
      </c>
      <c r="G101" s="46">
        <v>150</v>
      </c>
      <c r="H101" s="18"/>
      <c r="I101" s="19">
        <f>G101*H101</f>
        <v>0</v>
      </c>
      <c r="J101" s="48"/>
      <c r="K101" s="80">
        <f>I101+(I101*J101)</f>
        <v>0</v>
      </c>
    </row>
    <row r="102" spans="1:11" ht="38.25" x14ac:dyDescent="0.25">
      <c r="A102" s="77">
        <v>2</v>
      </c>
      <c r="B102" s="122" t="s">
        <v>86</v>
      </c>
      <c r="C102" s="123" t="s">
        <v>88</v>
      </c>
      <c r="D102" s="78"/>
      <c r="E102" s="78"/>
      <c r="F102" s="79" t="s">
        <v>74</v>
      </c>
      <c r="G102" s="46">
        <v>5</v>
      </c>
      <c r="H102" s="18"/>
      <c r="I102" s="19">
        <f t="shared" ref="I102:I116" si="6">G102*H102</f>
        <v>0</v>
      </c>
      <c r="J102" s="48"/>
      <c r="K102" s="80">
        <f t="shared" ref="K102:K116" si="7">I102+(I102*J102)</f>
        <v>0</v>
      </c>
    </row>
    <row r="103" spans="1:11" ht="38.25" x14ac:dyDescent="0.25">
      <c r="A103" s="77">
        <v>3</v>
      </c>
      <c r="B103" s="122" t="s">
        <v>89</v>
      </c>
      <c r="C103" s="123" t="s">
        <v>111</v>
      </c>
      <c r="D103" s="78"/>
      <c r="E103" s="78"/>
      <c r="F103" s="79" t="s">
        <v>74</v>
      </c>
      <c r="G103" s="46">
        <v>30</v>
      </c>
      <c r="H103" s="18"/>
      <c r="I103" s="19">
        <f t="shared" si="6"/>
        <v>0</v>
      </c>
      <c r="J103" s="48"/>
      <c r="K103" s="80">
        <f t="shared" si="7"/>
        <v>0</v>
      </c>
    </row>
    <row r="104" spans="1:11" ht="38.25" x14ac:dyDescent="0.25">
      <c r="A104" s="77">
        <v>4</v>
      </c>
      <c r="B104" s="122" t="s">
        <v>90</v>
      </c>
      <c r="C104" s="123" t="s">
        <v>112</v>
      </c>
      <c r="D104" s="78"/>
      <c r="E104" s="78"/>
      <c r="F104" s="79" t="s">
        <v>74</v>
      </c>
      <c r="G104" s="46">
        <v>70</v>
      </c>
      <c r="H104" s="18"/>
      <c r="I104" s="19">
        <f t="shared" si="6"/>
        <v>0</v>
      </c>
      <c r="J104" s="48"/>
      <c r="K104" s="80">
        <f t="shared" si="7"/>
        <v>0</v>
      </c>
    </row>
    <row r="105" spans="1:11" ht="114.75" x14ac:dyDescent="0.25">
      <c r="A105" s="77">
        <v>5</v>
      </c>
      <c r="B105" s="123" t="s">
        <v>246</v>
      </c>
      <c r="C105" s="123" t="s">
        <v>113</v>
      </c>
      <c r="D105" s="78"/>
      <c r="E105" s="78"/>
      <c r="F105" s="79" t="s">
        <v>74</v>
      </c>
      <c r="G105" s="46">
        <v>5</v>
      </c>
      <c r="H105" s="18"/>
      <c r="I105" s="19">
        <f t="shared" si="6"/>
        <v>0</v>
      </c>
      <c r="J105" s="48"/>
      <c r="K105" s="80">
        <f t="shared" si="7"/>
        <v>0</v>
      </c>
    </row>
    <row r="106" spans="1:11" ht="25.5" x14ac:dyDescent="0.25">
      <c r="A106" s="77">
        <v>6</v>
      </c>
      <c r="B106" s="122" t="s">
        <v>91</v>
      </c>
      <c r="C106" s="123" t="s">
        <v>92</v>
      </c>
      <c r="D106" s="78"/>
      <c r="E106" s="78"/>
      <c r="F106" s="79" t="s">
        <v>75</v>
      </c>
      <c r="G106" s="46">
        <v>5</v>
      </c>
      <c r="H106" s="18"/>
      <c r="I106" s="19">
        <f t="shared" si="6"/>
        <v>0</v>
      </c>
      <c r="J106" s="48"/>
      <c r="K106" s="80">
        <f t="shared" si="7"/>
        <v>0</v>
      </c>
    </row>
    <row r="107" spans="1:11" ht="25.5" x14ac:dyDescent="0.25">
      <c r="A107" s="77">
        <v>7</v>
      </c>
      <c r="B107" s="123" t="s">
        <v>247</v>
      </c>
      <c r="C107" s="123" t="s">
        <v>93</v>
      </c>
      <c r="D107" s="78"/>
      <c r="E107" s="78"/>
      <c r="F107" s="79" t="s">
        <v>75</v>
      </c>
      <c r="G107" s="46">
        <v>5</v>
      </c>
      <c r="H107" s="18"/>
      <c r="I107" s="19">
        <f t="shared" si="6"/>
        <v>0</v>
      </c>
      <c r="J107" s="48"/>
      <c r="K107" s="80">
        <f t="shared" si="7"/>
        <v>0</v>
      </c>
    </row>
    <row r="108" spans="1:11" ht="25.5" x14ac:dyDescent="0.25">
      <c r="A108" s="77">
        <v>8</v>
      </c>
      <c r="B108" s="123" t="s">
        <v>248</v>
      </c>
      <c r="C108" s="123" t="s">
        <v>94</v>
      </c>
      <c r="D108" s="78"/>
      <c r="E108" s="78"/>
      <c r="F108" s="79" t="s">
        <v>75</v>
      </c>
      <c r="G108" s="46">
        <v>5</v>
      </c>
      <c r="H108" s="18"/>
      <c r="I108" s="19">
        <f t="shared" si="6"/>
        <v>0</v>
      </c>
      <c r="J108" s="48"/>
      <c r="K108" s="80">
        <f t="shared" si="7"/>
        <v>0</v>
      </c>
    </row>
    <row r="109" spans="1:11" ht="114.75" x14ac:dyDescent="0.25">
      <c r="A109" s="77">
        <v>9</v>
      </c>
      <c r="B109" s="123" t="s">
        <v>249</v>
      </c>
      <c r="C109" s="123" t="s">
        <v>114</v>
      </c>
      <c r="D109" s="78"/>
      <c r="E109" s="78"/>
      <c r="F109" s="79" t="s">
        <v>74</v>
      </c>
      <c r="G109" s="46">
        <v>3</v>
      </c>
      <c r="H109" s="18"/>
      <c r="I109" s="19">
        <f t="shared" si="6"/>
        <v>0</v>
      </c>
      <c r="J109" s="48"/>
      <c r="K109" s="80">
        <f t="shared" si="7"/>
        <v>0</v>
      </c>
    </row>
    <row r="110" spans="1:11" ht="38.25" x14ac:dyDescent="0.25">
      <c r="A110" s="77">
        <v>10</v>
      </c>
      <c r="B110" s="117" t="s">
        <v>95</v>
      </c>
      <c r="C110" s="123" t="s">
        <v>96</v>
      </c>
      <c r="D110" s="78"/>
      <c r="E110" s="78"/>
      <c r="F110" s="79" t="s">
        <v>74</v>
      </c>
      <c r="G110" s="46">
        <v>5</v>
      </c>
      <c r="H110" s="18"/>
      <c r="I110" s="19">
        <f t="shared" si="6"/>
        <v>0</v>
      </c>
      <c r="J110" s="48"/>
      <c r="K110" s="80">
        <f t="shared" si="7"/>
        <v>0</v>
      </c>
    </row>
    <row r="111" spans="1:11" ht="89.25" x14ac:dyDescent="0.25">
      <c r="A111" s="77">
        <v>11</v>
      </c>
      <c r="B111" s="12" t="s">
        <v>250</v>
      </c>
      <c r="C111" s="123" t="s">
        <v>115</v>
      </c>
      <c r="D111" s="78"/>
      <c r="E111" s="78"/>
      <c r="F111" s="79" t="s">
        <v>74</v>
      </c>
      <c r="G111" s="46">
        <v>2</v>
      </c>
      <c r="H111" s="18"/>
      <c r="I111" s="19">
        <f t="shared" si="6"/>
        <v>0</v>
      </c>
      <c r="J111" s="48"/>
      <c r="K111" s="80">
        <f t="shared" si="7"/>
        <v>0</v>
      </c>
    </row>
    <row r="112" spans="1:11" ht="25.5" x14ac:dyDescent="0.25">
      <c r="A112" s="77">
        <v>12</v>
      </c>
      <c r="B112" s="117" t="s">
        <v>97</v>
      </c>
      <c r="C112" s="123" t="s">
        <v>98</v>
      </c>
      <c r="D112" s="78"/>
      <c r="E112" s="78"/>
      <c r="F112" s="79" t="s">
        <v>75</v>
      </c>
      <c r="G112" s="46">
        <v>5</v>
      </c>
      <c r="H112" s="18"/>
      <c r="I112" s="19">
        <f t="shared" si="6"/>
        <v>0</v>
      </c>
      <c r="J112" s="48"/>
      <c r="K112" s="80">
        <f t="shared" si="7"/>
        <v>0</v>
      </c>
    </row>
    <row r="113" spans="1:11" ht="89.25" x14ac:dyDescent="0.25">
      <c r="A113" s="77">
        <v>13</v>
      </c>
      <c r="B113" s="12" t="s">
        <v>251</v>
      </c>
      <c r="C113" s="123" t="s">
        <v>99</v>
      </c>
      <c r="D113" s="78"/>
      <c r="E113" s="78"/>
      <c r="F113" s="79" t="s">
        <v>74</v>
      </c>
      <c r="G113" s="46">
        <v>2</v>
      </c>
      <c r="H113" s="18"/>
      <c r="I113" s="19">
        <f t="shared" si="6"/>
        <v>0</v>
      </c>
      <c r="J113" s="48"/>
      <c r="K113" s="80">
        <f t="shared" si="7"/>
        <v>0</v>
      </c>
    </row>
    <row r="114" spans="1:11" ht="102" x14ac:dyDescent="0.25">
      <c r="A114" s="77">
        <v>14</v>
      </c>
      <c r="B114" s="117" t="s">
        <v>100</v>
      </c>
      <c r="C114" s="123" t="s">
        <v>116</v>
      </c>
      <c r="D114" s="78"/>
      <c r="E114" s="78"/>
      <c r="F114" s="79" t="s">
        <v>74</v>
      </c>
      <c r="G114" s="46">
        <v>15</v>
      </c>
      <c r="H114" s="18"/>
      <c r="I114" s="19">
        <f t="shared" si="6"/>
        <v>0</v>
      </c>
      <c r="J114" s="48"/>
      <c r="K114" s="80">
        <f t="shared" si="7"/>
        <v>0</v>
      </c>
    </row>
    <row r="115" spans="1:11" ht="102" x14ac:dyDescent="0.25">
      <c r="A115" s="77">
        <v>15</v>
      </c>
      <c r="B115" s="117" t="s">
        <v>132</v>
      </c>
      <c r="C115" s="123" t="s">
        <v>252</v>
      </c>
      <c r="D115" s="81"/>
      <c r="E115" s="81"/>
      <c r="F115" s="79" t="s">
        <v>75</v>
      </c>
      <c r="G115" s="46">
        <v>20</v>
      </c>
      <c r="H115" s="18"/>
      <c r="I115" s="19">
        <f t="shared" si="6"/>
        <v>0</v>
      </c>
      <c r="J115" s="48"/>
      <c r="K115" s="80">
        <f t="shared" si="7"/>
        <v>0</v>
      </c>
    </row>
    <row r="116" spans="1:11" x14ac:dyDescent="0.25">
      <c r="A116" s="77">
        <v>16</v>
      </c>
      <c r="B116" s="122" t="s">
        <v>70</v>
      </c>
      <c r="C116" s="123" t="s">
        <v>101</v>
      </c>
      <c r="D116" s="78"/>
      <c r="E116" s="82"/>
      <c r="F116" s="79" t="s">
        <v>74</v>
      </c>
      <c r="G116" s="46">
        <v>10</v>
      </c>
      <c r="H116" s="18"/>
      <c r="I116" s="19">
        <f t="shared" si="6"/>
        <v>0</v>
      </c>
      <c r="J116" s="48"/>
      <c r="K116" s="80">
        <f t="shared" si="7"/>
        <v>0</v>
      </c>
    </row>
    <row r="117" spans="1:11" x14ac:dyDescent="0.25">
      <c r="A117" s="83" t="s">
        <v>102</v>
      </c>
      <c r="B117" s="83"/>
      <c r="C117" s="83"/>
      <c r="D117" s="83"/>
      <c r="E117" s="83"/>
      <c r="F117" s="83"/>
      <c r="G117" s="83"/>
      <c r="H117" s="83"/>
      <c r="I117" s="84">
        <f>SUM(I101:I116)</f>
        <v>0</v>
      </c>
      <c r="J117" s="85" t="s">
        <v>189</v>
      </c>
      <c r="K117" s="86">
        <f>SUM(K101:K116)</f>
        <v>0</v>
      </c>
    </row>
    <row r="118" spans="1:11" x14ac:dyDescent="0.25">
      <c r="A118" s="87"/>
      <c r="B118" s="88"/>
      <c r="C118" s="62"/>
      <c r="D118" s="87"/>
      <c r="E118" s="87"/>
      <c r="F118" s="87"/>
      <c r="G118" s="87"/>
      <c r="H118" s="61"/>
      <c r="I118" s="61"/>
      <c r="J118" s="61"/>
      <c r="K118" s="61"/>
    </row>
    <row r="119" spans="1:11" x14ac:dyDescent="0.25">
      <c r="A119" s="87"/>
      <c r="B119" s="88"/>
      <c r="C119" s="62"/>
      <c r="D119" s="87"/>
      <c r="E119" s="87"/>
      <c r="F119" s="87"/>
      <c r="G119" s="87"/>
      <c r="H119" s="61"/>
      <c r="I119" s="61"/>
      <c r="J119" s="61"/>
      <c r="K119" s="61"/>
    </row>
    <row r="120" spans="1:11" ht="15.75" x14ac:dyDescent="0.25">
      <c r="A120" s="32" t="s">
        <v>103</v>
      </c>
      <c r="B120" s="32"/>
      <c r="C120" s="32"/>
      <c r="D120" s="32"/>
      <c r="E120" s="32"/>
      <c r="F120" s="32"/>
      <c r="G120" s="32"/>
      <c r="H120" s="32"/>
      <c r="I120" s="32"/>
      <c r="J120" s="32"/>
      <c r="K120" s="32"/>
    </row>
    <row r="121" spans="1:11" ht="14.25" customHeight="1" x14ac:dyDescent="0.25">
      <c r="A121" s="63" t="s">
        <v>1</v>
      </c>
      <c r="B121" s="64" t="s">
        <v>2</v>
      </c>
      <c r="C121" s="65"/>
      <c r="D121" s="66" t="s">
        <v>77</v>
      </c>
      <c r="E121" s="66"/>
      <c r="F121" s="89" t="s">
        <v>3</v>
      </c>
      <c r="G121" s="90" t="s">
        <v>4</v>
      </c>
      <c r="H121" s="36" t="s">
        <v>190</v>
      </c>
      <c r="I121" s="36" t="s">
        <v>211</v>
      </c>
      <c r="J121" s="36" t="s">
        <v>85</v>
      </c>
      <c r="K121" s="37" t="s">
        <v>212</v>
      </c>
    </row>
    <row r="122" spans="1:11" ht="48" x14ac:dyDescent="0.25">
      <c r="A122" s="91"/>
      <c r="B122" s="92" t="s">
        <v>5</v>
      </c>
      <c r="C122" s="93" t="s">
        <v>6</v>
      </c>
      <c r="D122" s="39" t="s">
        <v>253</v>
      </c>
      <c r="E122" s="39" t="s">
        <v>188</v>
      </c>
      <c r="F122" s="94"/>
      <c r="G122" s="95"/>
      <c r="H122" s="36"/>
      <c r="I122" s="36"/>
      <c r="J122" s="36"/>
      <c r="K122" s="37"/>
    </row>
    <row r="123" spans="1:11" x14ac:dyDescent="0.25">
      <c r="A123" s="96">
        <v>1</v>
      </c>
      <c r="B123" s="96">
        <v>2</v>
      </c>
      <c r="C123" s="96">
        <v>3</v>
      </c>
      <c r="D123" s="96">
        <v>4</v>
      </c>
      <c r="E123" s="96">
        <v>5</v>
      </c>
      <c r="F123" s="96">
        <v>6</v>
      </c>
      <c r="G123" s="96">
        <v>7</v>
      </c>
      <c r="H123" s="96">
        <v>8</v>
      </c>
      <c r="I123" s="97">
        <v>9</v>
      </c>
      <c r="J123" s="97">
        <v>10</v>
      </c>
      <c r="K123" s="96">
        <v>11</v>
      </c>
    </row>
    <row r="124" spans="1:11" ht="114.75" x14ac:dyDescent="0.25">
      <c r="A124" s="77">
        <v>1</v>
      </c>
      <c r="B124" s="124" t="s">
        <v>104</v>
      </c>
      <c r="C124" s="12" t="s">
        <v>243</v>
      </c>
      <c r="D124" s="78"/>
      <c r="E124" s="78"/>
      <c r="F124" s="98" t="s">
        <v>74</v>
      </c>
      <c r="G124" s="46">
        <v>2</v>
      </c>
      <c r="H124" s="18"/>
      <c r="I124" s="19">
        <f t="shared" ref="I124" si="8">G124*H124</f>
        <v>0</v>
      </c>
      <c r="J124" s="48"/>
      <c r="K124" s="80">
        <f t="shared" ref="K124" si="9">I124+(I124*J124)</f>
        <v>0</v>
      </c>
    </row>
    <row r="125" spans="1:11" ht="102" x14ac:dyDescent="0.25">
      <c r="A125" s="77">
        <v>2</v>
      </c>
      <c r="B125" s="125" t="s">
        <v>105</v>
      </c>
      <c r="C125" s="12" t="s">
        <v>244</v>
      </c>
      <c r="D125" s="99"/>
      <c r="E125" s="99"/>
      <c r="F125" s="98" t="s">
        <v>74</v>
      </c>
      <c r="G125" s="46">
        <v>2</v>
      </c>
      <c r="H125" s="18"/>
      <c r="I125" s="19">
        <f t="shared" ref="I125:I132" si="10">G125*H125</f>
        <v>0</v>
      </c>
      <c r="J125" s="48"/>
      <c r="K125" s="80">
        <f t="shared" ref="K125:K132" si="11">I125+(I125*J125)</f>
        <v>0</v>
      </c>
    </row>
    <row r="126" spans="1:11" ht="89.25" x14ac:dyDescent="0.25">
      <c r="A126" s="77">
        <v>3</v>
      </c>
      <c r="B126" s="124" t="s">
        <v>106</v>
      </c>
      <c r="C126" s="12" t="s">
        <v>117</v>
      </c>
      <c r="D126" s="78"/>
      <c r="E126" s="78"/>
      <c r="F126" s="98" t="s">
        <v>74</v>
      </c>
      <c r="G126" s="46">
        <v>4</v>
      </c>
      <c r="H126" s="18"/>
      <c r="I126" s="19">
        <f t="shared" si="10"/>
        <v>0</v>
      </c>
      <c r="J126" s="48"/>
      <c r="K126" s="80">
        <f t="shared" si="11"/>
        <v>0</v>
      </c>
    </row>
    <row r="127" spans="1:11" ht="153" x14ac:dyDescent="0.25">
      <c r="A127" s="77">
        <v>4</v>
      </c>
      <c r="B127" s="122" t="s">
        <v>107</v>
      </c>
      <c r="C127" s="12" t="s">
        <v>245</v>
      </c>
      <c r="D127" s="78"/>
      <c r="E127" s="78"/>
      <c r="F127" s="98" t="s">
        <v>74</v>
      </c>
      <c r="G127" s="46">
        <v>2</v>
      </c>
      <c r="H127" s="18"/>
      <c r="I127" s="19">
        <f t="shared" si="10"/>
        <v>0</v>
      </c>
      <c r="J127" s="48"/>
      <c r="K127" s="80">
        <f t="shared" si="11"/>
        <v>0</v>
      </c>
    </row>
    <row r="128" spans="1:11" ht="102" x14ac:dyDescent="0.25">
      <c r="A128" s="77">
        <v>5</v>
      </c>
      <c r="B128" s="122" t="s">
        <v>119</v>
      </c>
      <c r="C128" s="12" t="s">
        <v>118</v>
      </c>
      <c r="D128" s="78"/>
      <c r="E128" s="78"/>
      <c r="F128" s="98" t="s">
        <v>108</v>
      </c>
      <c r="G128" s="46">
        <v>5</v>
      </c>
      <c r="H128" s="18"/>
      <c r="I128" s="19">
        <f t="shared" si="10"/>
        <v>0</v>
      </c>
      <c r="J128" s="48"/>
      <c r="K128" s="80">
        <f t="shared" si="11"/>
        <v>0</v>
      </c>
    </row>
    <row r="129" spans="1:11" ht="63.75" x14ac:dyDescent="0.25">
      <c r="A129" s="77">
        <v>6</v>
      </c>
      <c r="B129" s="122" t="s">
        <v>109</v>
      </c>
      <c r="C129" s="12" t="s">
        <v>120</v>
      </c>
      <c r="D129" s="78"/>
      <c r="E129" s="78"/>
      <c r="F129" s="98" t="s">
        <v>74</v>
      </c>
      <c r="G129" s="46">
        <v>2</v>
      </c>
      <c r="H129" s="18"/>
      <c r="I129" s="19">
        <f t="shared" si="10"/>
        <v>0</v>
      </c>
      <c r="J129" s="48"/>
      <c r="K129" s="80">
        <f t="shared" si="11"/>
        <v>0</v>
      </c>
    </row>
    <row r="130" spans="1:11" ht="76.5" x14ac:dyDescent="0.25">
      <c r="A130" s="77">
        <v>7</v>
      </c>
      <c r="B130" s="122" t="s">
        <v>121</v>
      </c>
      <c r="C130" s="126" t="s">
        <v>122</v>
      </c>
      <c r="D130" s="99"/>
      <c r="E130" s="99"/>
      <c r="F130" s="98" t="s">
        <v>74</v>
      </c>
      <c r="G130" s="46">
        <v>400</v>
      </c>
      <c r="H130" s="18"/>
      <c r="I130" s="19">
        <f t="shared" si="10"/>
        <v>0</v>
      </c>
      <c r="J130" s="48"/>
      <c r="K130" s="80">
        <f t="shared" si="11"/>
        <v>0</v>
      </c>
    </row>
    <row r="131" spans="1:11" ht="51" x14ac:dyDescent="0.25">
      <c r="A131" s="77">
        <v>8</v>
      </c>
      <c r="B131" s="122" t="s">
        <v>123</v>
      </c>
      <c r="C131" s="126" t="s">
        <v>124</v>
      </c>
      <c r="D131" s="99"/>
      <c r="E131" s="99"/>
      <c r="F131" s="98" t="s">
        <v>108</v>
      </c>
      <c r="G131" s="46">
        <v>5</v>
      </c>
      <c r="H131" s="18"/>
      <c r="I131" s="19">
        <f t="shared" si="10"/>
        <v>0</v>
      </c>
      <c r="J131" s="48"/>
      <c r="K131" s="80">
        <f t="shared" si="11"/>
        <v>0</v>
      </c>
    </row>
    <row r="132" spans="1:11" ht="38.25" x14ac:dyDescent="0.25">
      <c r="A132" s="77">
        <v>9</v>
      </c>
      <c r="B132" s="122" t="s">
        <v>125</v>
      </c>
      <c r="C132" s="126" t="s">
        <v>126</v>
      </c>
      <c r="D132" s="99"/>
      <c r="E132" s="99"/>
      <c r="F132" s="98" t="s">
        <v>108</v>
      </c>
      <c r="G132" s="46">
        <v>5</v>
      </c>
      <c r="H132" s="18"/>
      <c r="I132" s="19">
        <f t="shared" si="10"/>
        <v>0</v>
      </c>
      <c r="J132" s="48"/>
      <c r="K132" s="80">
        <f t="shared" si="11"/>
        <v>0</v>
      </c>
    </row>
    <row r="133" spans="1:11" x14ac:dyDescent="0.25">
      <c r="A133" s="55" t="s">
        <v>110</v>
      </c>
      <c r="B133" s="56"/>
      <c r="C133" s="56"/>
      <c r="D133" s="56"/>
      <c r="E133" s="56"/>
      <c r="F133" s="56"/>
      <c r="G133" s="56"/>
      <c r="H133" s="57"/>
      <c r="I133" s="84">
        <f>SUM(I124:I132)</f>
        <v>0</v>
      </c>
      <c r="J133" s="85"/>
      <c r="K133" s="86">
        <f>SUM(K124:K132)</f>
        <v>0</v>
      </c>
    </row>
    <row r="134" spans="1:11" x14ac:dyDescent="0.25">
      <c r="A134" s="61"/>
      <c r="B134" s="62"/>
      <c r="C134" s="62"/>
      <c r="D134" s="61"/>
      <c r="E134" s="61"/>
      <c r="F134" s="61"/>
      <c r="G134" s="61"/>
      <c r="H134" s="61"/>
      <c r="I134" s="61"/>
      <c r="J134" s="61"/>
      <c r="K134" s="61"/>
    </row>
    <row r="135" spans="1:11" x14ac:dyDescent="0.25">
      <c r="A135" s="100"/>
      <c r="B135" s="100"/>
      <c r="C135" s="101"/>
      <c r="D135" s="100"/>
      <c r="E135" s="100"/>
      <c r="F135" s="100"/>
      <c r="G135" s="100"/>
      <c r="H135" s="100"/>
      <c r="I135" s="100"/>
      <c r="J135" s="100"/>
      <c r="K135" s="102"/>
    </row>
    <row r="136" spans="1:11" ht="15.75" x14ac:dyDescent="0.25">
      <c r="A136" s="103" t="s">
        <v>152</v>
      </c>
      <c r="B136" s="103"/>
      <c r="C136" s="103"/>
      <c r="D136" s="103"/>
      <c r="E136" s="103"/>
      <c r="F136" s="103"/>
      <c r="G136" s="103"/>
      <c r="H136" s="103"/>
      <c r="I136" s="103"/>
      <c r="J136" s="103"/>
      <c r="K136" s="103"/>
    </row>
    <row r="137" spans="1:11" ht="14.25" customHeight="1" x14ac:dyDescent="0.25">
      <c r="A137" s="104" t="s">
        <v>1</v>
      </c>
      <c r="B137" s="105" t="s">
        <v>2</v>
      </c>
      <c r="C137" s="105"/>
      <c r="D137" s="106" t="s">
        <v>134</v>
      </c>
      <c r="E137" s="106"/>
      <c r="F137" s="105" t="s">
        <v>127</v>
      </c>
      <c r="G137" s="104" t="s">
        <v>4</v>
      </c>
      <c r="H137" s="36" t="s">
        <v>190</v>
      </c>
      <c r="I137" s="36" t="s">
        <v>211</v>
      </c>
      <c r="J137" s="36" t="s">
        <v>85</v>
      </c>
      <c r="K137" s="37" t="s">
        <v>212</v>
      </c>
    </row>
    <row r="138" spans="1:11" ht="65.25" customHeight="1" x14ac:dyDescent="0.25">
      <c r="A138" s="107"/>
      <c r="B138" s="108" t="s">
        <v>5</v>
      </c>
      <c r="C138" s="108" t="s">
        <v>6</v>
      </c>
      <c r="D138" s="39" t="s">
        <v>253</v>
      </c>
      <c r="E138" s="39" t="s">
        <v>188</v>
      </c>
      <c r="F138" s="109"/>
      <c r="G138" s="107"/>
      <c r="H138" s="36"/>
      <c r="I138" s="36"/>
      <c r="J138" s="36"/>
      <c r="K138" s="37"/>
    </row>
    <row r="139" spans="1:11" x14ac:dyDescent="0.25">
      <c r="A139" s="96">
        <v>1</v>
      </c>
      <c r="B139" s="96">
        <v>2</v>
      </c>
      <c r="C139" s="96">
        <v>3</v>
      </c>
      <c r="D139" s="96">
        <v>4</v>
      </c>
      <c r="E139" s="96">
        <v>5</v>
      </c>
      <c r="F139" s="96">
        <v>6</v>
      </c>
      <c r="G139" s="96">
        <v>7</v>
      </c>
      <c r="H139" s="96">
        <v>8</v>
      </c>
      <c r="I139" s="97">
        <v>9</v>
      </c>
      <c r="J139" s="97">
        <v>10</v>
      </c>
      <c r="K139" s="96">
        <v>11</v>
      </c>
    </row>
    <row r="140" spans="1:11" ht="44.25" customHeight="1" x14ac:dyDescent="0.2">
      <c r="A140" s="3">
        <v>1</v>
      </c>
      <c r="B140" s="4" t="s">
        <v>140</v>
      </c>
      <c r="C140" s="5" t="s">
        <v>139</v>
      </c>
      <c r="D140" s="21"/>
      <c r="E140" s="22"/>
      <c r="F140" s="110" t="s">
        <v>74</v>
      </c>
      <c r="G140" s="46">
        <v>2</v>
      </c>
      <c r="H140" s="18"/>
      <c r="I140" s="19">
        <f t="shared" ref="I140" si="12">G140*H140</f>
        <v>0</v>
      </c>
      <c r="J140" s="48"/>
      <c r="K140" s="80">
        <f t="shared" ref="K140" si="13">I140+(I140*J140)</f>
        <v>0</v>
      </c>
    </row>
    <row r="141" spans="1:11" ht="33.75" customHeight="1" x14ac:dyDescent="0.2">
      <c r="A141" s="3">
        <v>2</v>
      </c>
      <c r="B141" s="6" t="s">
        <v>141</v>
      </c>
      <c r="C141" s="5" t="s">
        <v>135</v>
      </c>
      <c r="D141" s="21"/>
      <c r="E141" s="22"/>
      <c r="F141" s="110" t="s">
        <v>74</v>
      </c>
      <c r="G141" s="46">
        <v>2</v>
      </c>
      <c r="H141" s="18"/>
      <c r="I141" s="19">
        <f t="shared" ref="I141:I147" si="14">G141*H141</f>
        <v>0</v>
      </c>
      <c r="J141" s="48"/>
      <c r="K141" s="80">
        <f t="shared" ref="K141:K147" si="15">I141+(I141*J141)</f>
        <v>0</v>
      </c>
    </row>
    <row r="142" spans="1:11" ht="47.25" customHeight="1" x14ac:dyDescent="0.2">
      <c r="A142" s="3">
        <v>3</v>
      </c>
      <c r="B142" s="4" t="s">
        <v>136</v>
      </c>
      <c r="C142" s="5" t="s">
        <v>142</v>
      </c>
      <c r="D142" s="23"/>
      <c r="E142" s="22"/>
      <c r="F142" s="110" t="s">
        <v>74</v>
      </c>
      <c r="G142" s="46">
        <v>2</v>
      </c>
      <c r="H142" s="18"/>
      <c r="I142" s="19">
        <f t="shared" si="14"/>
        <v>0</v>
      </c>
      <c r="J142" s="48"/>
      <c r="K142" s="80">
        <f t="shared" si="15"/>
        <v>0</v>
      </c>
    </row>
    <row r="143" spans="1:11" ht="45.75" customHeight="1" x14ac:dyDescent="0.2">
      <c r="A143" s="3">
        <v>4</v>
      </c>
      <c r="B143" s="6" t="s">
        <v>137</v>
      </c>
      <c r="C143" s="7" t="s">
        <v>208</v>
      </c>
      <c r="D143" s="23"/>
      <c r="E143" s="22"/>
      <c r="F143" s="110" t="s">
        <v>75</v>
      </c>
      <c r="G143" s="46">
        <v>2</v>
      </c>
      <c r="H143" s="18"/>
      <c r="I143" s="19">
        <f t="shared" si="14"/>
        <v>0</v>
      </c>
      <c r="J143" s="48"/>
      <c r="K143" s="80">
        <f t="shared" si="15"/>
        <v>0</v>
      </c>
    </row>
    <row r="144" spans="1:11" ht="47.25" customHeight="1" x14ac:dyDescent="0.2">
      <c r="A144" s="3">
        <v>5</v>
      </c>
      <c r="B144" s="4" t="s">
        <v>137</v>
      </c>
      <c r="C144" s="7" t="s">
        <v>209</v>
      </c>
      <c r="D144" s="23"/>
      <c r="E144" s="22"/>
      <c r="F144" s="110" t="s">
        <v>75</v>
      </c>
      <c r="G144" s="46">
        <v>2</v>
      </c>
      <c r="H144" s="18"/>
      <c r="I144" s="19">
        <f t="shared" si="14"/>
        <v>0</v>
      </c>
      <c r="J144" s="48"/>
      <c r="K144" s="80">
        <f t="shared" si="15"/>
        <v>0</v>
      </c>
    </row>
    <row r="145" spans="1:11" ht="33.75" customHeight="1" x14ac:dyDescent="0.2">
      <c r="A145" s="3">
        <v>6</v>
      </c>
      <c r="B145" s="4" t="s">
        <v>144</v>
      </c>
      <c r="C145" s="7" t="s">
        <v>143</v>
      </c>
      <c r="D145" s="23"/>
      <c r="E145" s="22"/>
      <c r="F145" s="110" t="s">
        <v>74</v>
      </c>
      <c r="G145" s="46">
        <v>2</v>
      </c>
      <c r="H145" s="18"/>
      <c r="I145" s="19">
        <f t="shared" si="14"/>
        <v>0</v>
      </c>
      <c r="J145" s="48"/>
      <c r="K145" s="80">
        <f t="shared" si="15"/>
        <v>0</v>
      </c>
    </row>
    <row r="146" spans="1:11" ht="33.75" customHeight="1" x14ac:dyDescent="0.2">
      <c r="A146" s="3">
        <v>7</v>
      </c>
      <c r="B146" s="6" t="s">
        <v>138</v>
      </c>
      <c r="C146" s="7" t="s">
        <v>145</v>
      </c>
      <c r="D146" s="21"/>
      <c r="E146" s="22"/>
      <c r="F146" s="110" t="s">
        <v>74</v>
      </c>
      <c r="G146" s="46">
        <v>2</v>
      </c>
      <c r="H146" s="18"/>
      <c r="I146" s="19">
        <f t="shared" si="14"/>
        <v>0</v>
      </c>
      <c r="J146" s="48"/>
      <c r="K146" s="80">
        <f t="shared" si="15"/>
        <v>0</v>
      </c>
    </row>
    <row r="147" spans="1:11" ht="33.75" customHeight="1" x14ac:dyDescent="0.2">
      <c r="A147" s="3">
        <v>8</v>
      </c>
      <c r="B147" s="4" t="s">
        <v>151</v>
      </c>
      <c r="C147" s="7" t="s">
        <v>146</v>
      </c>
      <c r="D147" s="21"/>
      <c r="E147" s="22"/>
      <c r="F147" s="110" t="s">
        <v>74</v>
      </c>
      <c r="G147" s="46">
        <v>2</v>
      </c>
      <c r="H147" s="18"/>
      <c r="I147" s="19">
        <f t="shared" si="14"/>
        <v>0</v>
      </c>
      <c r="J147" s="48"/>
      <c r="K147" s="80">
        <f t="shared" si="15"/>
        <v>0</v>
      </c>
    </row>
    <row r="148" spans="1:11" ht="34.5" customHeight="1" x14ac:dyDescent="0.25">
      <c r="A148" s="111" t="s">
        <v>133</v>
      </c>
      <c r="B148" s="112"/>
      <c r="C148" s="112"/>
      <c r="D148" s="112"/>
      <c r="E148" s="112"/>
      <c r="F148" s="112"/>
      <c r="G148" s="112"/>
      <c r="H148" s="113"/>
      <c r="I148" s="114">
        <f>SUM(I140:I147)</f>
        <v>0</v>
      </c>
      <c r="J148" s="115" t="s">
        <v>189</v>
      </c>
      <c r="K148" s="116">
        <f>SUM(K140:K147)</f>
        <v>0</v>
      </c>
    </row>
    <row r="149" spans="1:11" x14ac:dyDescent="0.25">
      <c r="B149" s="16"/>
    </row>
    <row r="150" spans="1:11" x14ac:dyDescent="0.25">
      <c r="B150" s="16"/>
    </row>
    <row r="151" spans="1:11" x14ac:dyDescent="0.25">
      <c r="F151" s="28"/>
      <c r="G151" s="28"/>
      <c r="H151" s="28"/>
      <c r="I151" s="28"/>
      <c r="J151" s="28"/>
      <c r="K151" s="28"/>
    </row>
    <row r="152" spans="1:11" ht="38.25" customHeight="1" x14ac:dyDescent="0.25">
      <c r="C152" s="24"/>
      <c r="D152" s="25"/>
      <c r="E152" s="26"/>
      <c r="F152" s="29" t="s">
        <v>210</v>
      </c>
      <c r="G152" s="30"/>
      <c r="H152" s="30"/>
      <c r="I152" s="30"/>
      <c r="J152" s="30"/>
      <c r="K152" s="30"/>
    </row>
    <row r="155" spans="1:11" x14ac:dyDescent="0.25">
      <c r="D155" s="26"/>
    </row>
    <row r="156" spans="1:11" x14ac:dyDescent="0.25">
      <c r="E156" s="26"/>
    </row>
  </sheetData>
  <sheetProtection algorithmName="SHA-512" hashValue="t7JFiaNRRCkyNdb1VgojmjmmuPiV1t3SbqGVCzlDL2pTLruPQQt4jpkv+tUIEz9aPsKbmvuMsJDByRda9Vju4A==" saltValue="sg6+E94/xvrNnhblV0eCeQ==" spinCount="100000" sheet="1" objects="1" scenarios="1"/>
  <mergeCells count="48">
    <mergeCell ref="F1:K1"/>
    <mergeCell ref="A148:H148"/>
    <mergeCell ref="F151:K151"/>
    <mergeCell ref="F152:K152"/>
    <mergeCell ref="A2:K2"/>
    <mergeCell ref="A3:K3"/>
    <mergeCell ref="A4:A5"/>
    <mergeCell ref="B4:C4"/>
    <mergeCell ref="D4:E4"/>
    <mergeCell ref="K4:K5"/>
    <mergeCell ref="F4:F5"/>
    <mergeCell ref="G4:G5"/>
    <mergeCell ref="H4:H5"/>
    <mergeCell ref="I4:I5"/>
    <mergeCell ref="J4:J5"/>
    <mergeCell ref="A94:H94"/>
    <mergeCell ref="A117:H117"/>
    <mergeCell ref="K98:K99"/>
    <mergeCell ref="A97:K97"/>
    <mergeCell ref="A98:A99"/>
    <mergeCell ref="B98:C98"/>
    <mergeCell ref="D98:E98"/>
    <mergeCell ref="F98:F99"/>
    <mergeCell ref="G98:G99"/>
    <mergeCell ref="H98:H99"/>
    <mergeCell ref="I98:I99"/>
    <mergeCell ref="J98:J99"/>
    <mergeCell ref="A120:K120"/>
    <mergeCell ref="A121:A122"/>
    <mergeCell ref="B121:C121"/>
    <mergeCell ref="D121:E121"/>
    <mergeCell ref="F121:F122"/>
    <mergeCell ref="G121:G122"/>
    <mergeCell ref="H121:H122"/>
    <mergeCell ref="I121:I122"/>
    <mergeCell ref="A133:H133"/>
    <mergeCell ref="A136:K136"/>
    <mergeCell ref="J121:J122"/>
    <mergeCell ref="K121:K122"/>
    <mergeCell ref="I137:I138"/>
    <mergeCell ref="J137:J138"/>
    <mergeCell ref="K137:K138"/>
    <mergeCell ref="A137:A138"/>
    <mergeCell ref="B137:C137"/>
    <mergeCell ref="D137:E137"/>
    <mergeCell ref="F137:F138"/>
    <mergeCell ref="G137:G138"/>
    <mergeCell ref="H137:H138"/>
  </mergeCells>
  <pageMargins left="0.7" right="0.7" top="0.75" bottom="0.75" header="0.3" footer="0.3"/>
  <pageSetup paperSize="9" scale="38" orientation="portrait" r:id="rId1"/>
  <ignoredErrors>
    <ignoredError sqref="I101 I112:I116 I110 I104:I109 I102:I103 I132 I124:I131 I140:I147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</vt:lpstr>
      <vt:lpstr>Formularz!Obszar_wydruku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2026-01-07T07:04:39Z</dcterms:modified>
</cp:coreProperties>
</file>